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0460" windowHeight="74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<sst xmlns="http://schemas.openxmlformats.org/spreadsheetml/2006/main" count="34" uniqueCount="34">
  <si>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Відхилення</t>
  </si>
  <si>
    <t>Показник</t>
  </si>
  <si>
    <t xml:space="preserve"> +/- </t>
  </si>
  <si>
    <t>тис.грн.</t>
  </si>
  <si>
    <t>Дотація з міського бюджету</t>
  </si>
  <si>
    <t>ВСЬОГО</t>
  </si>
  <si>
    <t>%</t>
  </si>
  <si>
    <t>*медикаменти</t>
  </si>
  <si>
    <t>Всього профінансовано:</t>
  </si>
  <si>
    <t>Адмін.послуги 220125</t>
  </si>
  <si>
    <t>субвенції з обласного бюджету</t>
  </si>
  <si>
    <t>ДОХОДИ</t>
  </si>
  <si>
    <t xml:space="preserve">ВИДАТКИ </t>
  </si>
  <si>
    <t>410502 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</si>
  <si>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 xml:space="preserve"> 410503 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</t>
  </si>
  <si>
    <t>410504 Субвенція з місцевого бюджету на виплату грошової компенсації за належні для отримання жилі приміщення для сімей загиблих осіб, визначених абзацами 5-8 пункту 1статті 10 Закону України "Про статус ветеранів війни, гарантії їх соціального захисту",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антитеррористичній операції, забезпеченні її проведення, визначених пунктами 11-14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держаного бюджету</t>
  </si>
  <si>
    <t>заробітна плата та нарахування на заробітну плату</t>
  </si>
  <si>
    <t>інші видатки (відрядження, медикаменти, продукти харчування та ін.)</t>
  </si>
  <si>
    <t>оплата за спожиті енергоносії</t>
  </si>
  <si>
    <t>410501 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</t>
  </si>
  <si>
    <t>Акцизний податок</t>
  </si>
  <si>
    <t>410509 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</si>
  <si>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Адміністративні штрафи адмінкомісії</t>
  </si>
  <si>
    <t>Адмін.штрафи (алкоголь, тютюн)</t>
  </si>
  <si>
    <t>Податок на нерухоме майно, відмінне від земельної ділянки</t>
  </si>
  <si>
    <t>Безхазяйне майно</t>
  </si>
  <si>
    <t>Рентна плата за лісові ресурси</t>
  </si>
  <si>
    <t>410509 Інші субвенції ("Громадський бюджет")</t>
  </si>
  <si>
    <r>
      <t>План на           жовт</t>
    </r>
    <r>
      <rPr>
        <b/>
        <sz val="11"/>
        <color indexed="10"/>
        <rFont val="Times New Roman"/>
        <family val="1"/>
      </rPr>
      <t>ень</t>
    </r>
    <r>
      <rPr>
        <b/>
        <sz val="11"/>
        <color indexed="8"/>
        <rFont val="Times New Roman"/>
        <family val="1"/>
      </rPr>
      <t xml:space="preserve"> 2020 року</t>
    </r>
  </si>
  <si>
    <r>
      <t>Факт станом на 30</t>
    </r>
    <r>
      <rPr>
        <b/>
        <sz val="11"/>
        <color indexed="10"/>
        <rFont val="Times New Roman"/>
        <family val="1"/>
      </rPr>
      <t>.10.2020</t>
    </r>
  </si>
  <si>
    <r>
      <t>Інформація щодо стану виконання бюджету по загальному фонду                                                      Тернівського районного у місті бюджету за 2020 рік (станом на 30</t>
    </r>
    <r>
      <rPr>
        <b/>
        <sz val="12"/>
        <color indexed="10"/>
        <rFont val="Times New Roman"/>
        <family val="1"/>
      </rPr>
      <t>.10.2020</t>
    </r>
    <r>
      <rPr>
        <b/>
        <sz val="12"/>
        <rFont val="Times New Roman"/>
        <family val="1"/>
      </rPr>
      <t>)</t>
    </r>
  </si>
  <si>
    <t>Субвенції</t>
  </si>
  <si>
    <r>
      <t>Доходи районного у місті бюджету за звітний період 2020 року надійшли у сумі 6078,9 тис.грн. при уточненому плані 6273,9 тис.грн., що складає 96,9% виконання місячного плану. Залишок коштів на рахунках загального фонду станом на 30</t>
    </r>
    <r>
      <rPr>
        <sz val="11"/>
        <color indexed="10"/>
        <rFont val="Times New Roman"/>
        <family val="1"/>
      </rPr>
      <t>.10.2020</t>
    </r>
    <r>
      <rPr>
        <sz val="11"/>
        <rFont val="Times New Roman"/>
        <family val="1"/>
      </rPr>
      <t xml:space="preserve"> становить 1137,6 тис.грн. </t>
    </r>
  </si>
  <si>
    <t>Видатки районного у місті бюджету за звітний період 2020 року складають 4943,8 тис.грн. по загальному фонду (без урахування громадського бюджету) при уточненому місячному плані  6177,1 тис.грн., тобто 80% виконання. Видатки бюджету розвитку складають 9,0 тис.грн., що становить 6% уточненого місячного плану.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</si>
</sst>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0"/>
    <numFmt numFmtId="182" formatCode="0.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[$-FC19]d\ mmmm\ yyyy\ &quot;г.&quot;"/>
    <numFmt numFmtId="188" formatCode="#,##0.0\ &quot;р.&quot;"/>
    <numFmt numFmtId="189" formatCode="#,##0.0"/>
  </numFmts>
  <fonts count="53">
    <font>
      <sz val="12"/>
      <color theme="1"/>
      <name val="Calibri"/>
      <family val="2"/>
    </font>
    <font>
      <sz val="12"/>
      <color indexed="8"/>
      <name val="Calibri"/>
      <family val="2"/>
    </font>
    <font>
      <sz val="15"/>
      <name val="Times New Roman"/>
      <family val="1"/>
    </font>
    <font>
      <b/>
      <sz val="12"/>
      <color indexed="8"/>
      <name val="Calibri"/>
      <family val="2"/>
    </font>
    <font>
      <sz val="15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8"/>
      <name val="Calibri"/>
      <family val="2"/>
    </font>
    <font>
      <b/>
      <sz val="12"/>
      <name val="Times New Roman"/>
      <family val="1"/>
    </font>
    <font>
      <sz val="14"/>
      <name val="Times New Roman"/>
      <family val="1"/>
    </font>
    <font>
      <u val="single"/>
      <sz val="12"/>
      <color indexed="12"/>
      <name val="Calibri"/>
      <family val="2"/>
    </font>
    <font>
      <u val="single"/>
      <sz val="12"/>
      <color indexed="36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4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2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3" fillId="0" borderId="0" xfId="0" applyFont="1" applyAlignment="1">
      <alignment/>
    </xf>
    <xf numFmtId="180" fontId="2" fillId="0" borderId="0" xfId="0" applyNumberFormat="1" applyFont="1" applyBorder="1" applyAlignment="1">
      <alignment horizontal="center"/>
    </xf>
    <xf numFmtId="180" fontId="4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80" fontId="8" fillId="0" borderId="10" xfId="0" applyNumberFormat="1" applyFont="1" applyBorder="1" applyAlignment="1">
      <alignment horizontal="center"/>
    </xf>
    <xf numFmtId="180" fontId="7" fillId="0" borderId="10" xfId="0" applyNumberFormat="1" applyFont="1" applyBorder="1" applyAlignment="1">
      <alignment horizontal="center"/>
    </xf>
    <xf numFmtId="180" fontId="10" fillId="0" borderId="10" xfId="0" applyNumberFormat="1" applyFont="1" applyBorder="1" applyAlignment="1">
      <alignment horizontal="center"/>
    </xf>
    <xf numFmtId="180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80" fontId="3" fillId="0" borderId="0" xfId="0" applyNumberFormat="1" applyFont="1" applyAlignment="1">
      <alignment/>
    </xf>
    <xf numFmtId="180" fontId="0" fillId="0" borderId="0" xfId="0" applyNumberFormat="1" applyAlignment="1">
      <alignment/>
    </xf>
    <xf numFmtId="180" fontId="11" fillId="0" borderId="10" xfId="0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/>
    </xf>
    <xf numFmtId="180" fontId="1" fillId="0" borderId="0" xfId="0" applyNumberFormat="1" applyFont="1" applyAlignment="1">
      <alignment/>
    </xf>
    <xf numFmtId="189" fontId="10" fillId="0" borderId="10" xfId="0" applyNumberFormat="1" applyFont="1" applyBorder="1" applyAlignment="1">
      <alignment horizontal="center"/>
    </xf>
    <xf numFmtId="0" fontId="15" fillId="0" borderId="10" xfId="0" applyFont="1" applyBorder="1" applyAlignment="1">
      <alignment horizontal="left" wrapText="1"/>
    </xf>
    <xf numFmtId="0" fontId="15" fillId="0" borderId="0" xfId="0" applyFont="1" applyBorder="1" applyAlignment="1">
      <alignment horizontal="left"/>
    </xf>
    <xf numFmtId="180" fontId="16" fillId="0" borderId="0" xfId="0" applyNumberFormat="1" applyFont="1" applyBorder="1" applyAlignment="1">
      <alignment horizontal="center"/>
    </xf>
    <xf numFmtId="180" fontId="15" fillId="0" borderId="0" xfId="0" applyNumberFormat="1" applyFont="1" applyBorder="1" applyAlignment="1">
      <alignment horizontal="center"/>
    </xf>
    <xf numFmtId="0" fontId="15" fillId="0" borderId="10" xfId="0" applyFont="1" applyBorder="1" applyAlignment="1">
      <alignment horizontal="left"/>
    </xf>
    <xf numFmtId="0" fontId="17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center"/>
    </xf>
    <xf numFmtId="14" fontId="16" fillId="0" borderId="0" xfId="0" applyNumberFormat="1" applyFont="1" applyBorder="1" applyAlignment="1">
      <alignment horizontal="left" wrapText="1"/>
    </xf>
    <xf numFmtId="0" fontId="10" fillId="0" borderId="0" xfId="0" applyFont="1" applyAlignment="1">
      <alignment horizontal="center" wrapText="1"/>
    </xf>
    <xf numFmtId="0" fontId="17" fillId="0" borderId="11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49" fontId="17" fillId="0" borderId="11" xfId="0" applyNumberFormat="1" applyFont="1" applyBorder="1" applyAlignment="1">
      <alignment horizontal="center" vertical="top" wrapText="1"/>
    </xf>
    <xf numFmtId="49" fontId="17" fillId="0" borderId="12" xfId="0" applyNumberFormat="1" applyFont="1" applyBorder="1" applyAlignment="1">
      <alignment horizontal="center" vertical="top" wrapText="1"/>
    </xf>
    <xf numFmtId="0" fontId="17" fillId="0" borderId="11" xfId="0" applyFont="1" applyBorder="1" applyAlignment="1">
      <alignment horizontal="center" wrapText="1"/>
    </xf>
    <xf numFmtId="0" fontId="17" fillId="0" borderId="12" xfId="0" applyFont="1" applyBorder="1" applyAlignment="1">
      <alignment horizontal="center" wrapText="1"/>
    </xf>
    <xf numFmtId="0" fontId="17" fillId="0" borderId="13" xfId="0" applyFont="1" applyBorder="1" applyAlignment="1">
      <alignment horizontal="center" wrapText="1"/>
    </xf>
    <xf numFmtId="0" fontId="17" fillId="0" borderId="14" xfId="0" applyFont="1" applyBorder="1" applyAlignment="1">
      <alignment horizontal="center" wrapText="1"/>
    </xf>
    <xf numFmtId="0" fontId="8" fillId="0" borderId="0" xfId="0" applyFont="1" applyBorder="1" applyAlignment="1">
      <alignment horizontal="left" wrapText="1"/>
    </xf>
    <xf numFmtId="14" fontId="16" fillId="0" borderId="15" xfId="0" applyNumberFormat="1" applyFont="1" applyBorder="1" applyAlignment="1">
      <alignment horizontal="left" wrapText="1"/>
    </xf>
    <xf numFmtId="0" fontId="15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left" vertical="distributed" wrapText="1"/>
    </xf>
    <xf numFmtId="0" fontId="15" fillId="0" borderId="16" xfId="0" applyFont="1" applyBorder="1" applyAlignment="1">
      <alignment horizontal="left" vertical="distributed" wrapText="1"/>
    </xf>
    <xf numFmtId="0" fontId="15" fillId="0" borderId="14" xfId="0" applyFont="1" applyBorder="1" applyAlignment="1">
      <alignment horizontal="left" vertical="distributed" wrapText="1"/>
    </xf>
    <xf numFmtId="0" fontId="15" fillId="0" borderId="10" xfId="0" applyFont="1" applyBorder="1" applyAlignment="1">
      <alignment horizontal="left" wrapText="1"/>
    </xf>
    <xf numFmtId="0" fontId="14" fillId="0" borderId="13" xfId="0" applyFont="1" applyBorder="1" applyAlignment="1">
      <alignment horizontal="left" wrapText="1"/>
    </xf>
    <xf numFmtId="0" fontId="14" fillId="0" borderId="16" xfId="0" applyFont="1" applyBorder="1" applyAlignment="1">
      <alignment horizontal="left" wrapText="1"/>
    </xf>
    <xf numFmtId="0" fontId="14" fillId="0" borderId="14" xfId="0" applyFont="1" applyBorder="1" applyAlignment="1">
      <alignment horizontal="left" wrapText="1"/>
    </xf>
    <xf numFmtId="0" fontId="15" fillId="0" borderId="13" xfId="0" applyFont="1" applyBorder="1" applyAlignment="1">
      <alignment horizontal="left" wrapText="1"/>
    </xf>
    <xf numFmtId="0" fontId="15" fillId="0" borderId="16" xfId="0" applyFont="1" applyBorder="1" applyAlignment="1">
      <alignment horizontal="left" wrapText="1"/>
    </xf>
    <xf numFmtId="0" fontId="15" fillId="0" borderId="14" xfId="0" applyFont="1" applyBorder="1" applyAlignment="1">
      <alignment horizontal="left" wrapText="1"/>
    </xf>
    <xf numFmtId="180" fontId="11" fillId="0" borderId="10" xfId="0" applyNumberFormat="1" applyFont="1" applyBorder="1" applyAlignment="1">
      <alignment horizontal="center"/>
    </xf>
    <xf numFmtId="2" fontId="11" fillId="0" borderId="0" xfId="0" applyNumberFormat="1" applyFont="1" applyAlignment="1">
      <alignment horizontal="center"/>
    </xf>
    <xf numFmtId="180" fontId="36" fillId="0" borderId="10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tabSelected="1" zoomScalePageLayoutView="0" workbookViewId="0" topLeftCell="A1">
      <selection activeCell="E23" sqref="E23:E29"/>
    </sheetView>
  </sheetViews>
  <sheetFormatPr defaultColWidth="9.00390625" defaultRowHeight="15.75"/>
  <cols>
    <col min="1" max="1" width="29.625" style="0" customWidth="1"/>
    <col min="2" max="2" width="15.50390625" style="0" customWidth="1"/>
    <col min="3" max="3" width="12.875" style="0" customWidth="1"/>
    <col min="4" max="4" width="9.50390625" style="0" customWidth="1"/>
    <col min="5" max="5" width="10.75390625" style="0" bestFit="1" customWidth="1"/>
  </cols>
  <sheetData>
    <row r="1" spans="1:5" ht="32.25" customHeight="1">
      <c r="A1" s="27" t="s">
        <v>30</v>
      </c>
      <c r="B1" s="27"/>
      <c r="C1" s="27"/>
      <c r="D1" s="27"/>
      <c r="E1" s="27"/>
    </row>
    <row r="2" spans="1:5" ht="15.75">
      <c r="A2" s="16" t="s">
        <v>11</v>
      </c>
      <c r="B2" s="6"/>
      <c r="C2" s="4"/>
      <c r="D2" s="4"/>
      <c r="E2" s="4" t="s">
        <v>3</v>
      </c>
    </row>
    <row r="3" spans="1:5" s="1" customFormat="1" ht="12" customHeight="1">
      <c r="A3" s="28" t="s">
        <v>1</v>
      </c>
      <c r="B3" s="30" t="s">
        <v>28</v>
      </c>
      <c r="C3" s="32" t="s">
        <v>29</v>
      </c>
      <c r="D3" s="34" t="s">
        <v>0</v>
      </c>
      <c r="E3" s="35"/>
    </row>
    <row r="4" spans="1:5" s="1" customFormat="1" ht="31.5" customHeight="1">
      <c r="A4" s="29"/>
      <c r="B4" s="31"/>
      <c r="C4" s="33"/>
      <c r="D4" s="24" t="s">
        <v>6</v>
      </c>
      <c r="E4" s="25" t="s">
        <v>2</v>
      </c>
    </row>
    <row r="5" spans="1:5" ht="15.75">
      <c r="A5" s="23" t="s">
        <v>20</v>
      </c>
      <c r="B5" s="7">
        <v>650</v>
      </c>
      <c r="C5" s="7">
        <v>532.8</v>
      </c>
      <c r="D5" s="7">
        <f aca="true" t="shared" si="0" ref="D5:D15">C5/B5*100</f>
        <v>81.96923076923076</v>
      </c>
      <c r="E5" s="8">
        <f>C5-B5</f>
        <v>-117.20000000000005</v>
      </c>
    </row>
    <row r="6" spans="1:5" ht="15.75">
      <c r="A6" s="23" t="s">
        <v>23</v>
      </c>
      <c r="B6" s="7">
        <v>7</v>
      </c>
      <c r="C6" s="7">
        <v>11.7</v>
      </c>
      <c r="D6" s="7">
        <f t="shared" si="0"/>
        <v>167.14285714285714</v>
      </c>
      <c r="E6" s="8">
        <f aca="true" t="shared" si="1" ref="E6:E14">C6-B6</f>
        <v>4.699999999999999</v>
      </c>
    </row>
    <row r="7" spans="1:5" ht="15.75">
      <c r="A7" s="23" t="s">
        <v>22</v>
      </c>
      <c r="B7" s="7">
        <v>20</v>
      </c>
      <c r="C7" s="7">
        <v>1.6</v>
      </c>
      <c r="D7" s="7">
        <f t="shared" si="0"/>
        <v>8</v>
      </c>
      <c r="E7" s="8">
        <f t="shared" si="1"/>
        <v>-18.4</v>
      </c>
    </row>
    <row r="8" spans="1:5" ht="15.75">
      <c r="A8" s="19" t="s">
        <v>25</v>
      </c>
      <c r="B8" s="7">
        <v>0</v>
      </c>
      <c r="C8" s="7">
        <v>0</v>
      </c>
      <c r="D8" s="7" t="e">
        <f t="shared" si="0"/>
        <v>#DIV/0!</v>
      </c>
      <c r="E8" s="8">
        <f t="shared" si="1"/>
        <v>0</v>
      </c>
    </row>
    <row r="9" spans="1:5" ht="15" customHeight="1">
      <c r="A9" s="19" t="s">
        <v>26</v>
      </c>
      <c r="B9" s="7">
        <v>2</v>
      </c>
      <c r="C9" s="7">
        <v>0.3</v>
      </c>
      <c r="D9" s="7">
        <f t="shared" si="0"/>
        <v>15</v>
      </c>
      <c r="E9" s="8">
        <f t="shared" si="1"/>
        <v>-1.7</v>
      </c>
    </row>
    <row r="10" spans="1:5" ht="27.75" customHeight="1">
      <c r="A10" s="19" t="s">
        <v>24</v>
      </c>
      <c r="B10" s="7">
        <v>1343</v>
      </c>
      <c r="C10" s="7">
        <v>1272</v>
      </c>
      <c r="D10" s="7">
        <f t="shared" si="0"/>
        <v>94.71332836932241</v>
      </c>
      <c r="E10" s="8">
        <f t="shared" si="1"/>
        <v>-71</v>
      </c>
    </row>
    <row r="11" spans="1:6" ht="15" customHeight="1">
      <c r="A11" s="23" t="s">
        <v>4</v>
      </c>
      <c r="B11" s="7">
        <v>2750</v>
      </c>
      <c r="C11" s="7">
        <v>2750</v>
      </c>
      <c r="D11" s="7">
        <f t="shared" si="0"/>
        <v>100</v>
      </c>
      <c r="E11" s="8">
        <f t="shared" si="1"/>
        <v>0</v>
      </c>
      <c r="F11" s="13"/>
    </row>
    <row r="12" spans="1:5" ht="15.75">
      <c r="A12" s="19" t="s">
        <v>31</v>
      </c>
      <c r="B12" s="7">
        <v>1491.9</v>
      </c>
      <c r="C12" s="7">
        <v>1500.9</v>
      </c>
      <c r="D12" s="7">
        <f t="shared" si="0"/>
        <v>100.60325759099136</v>
      </c>
      <c r="E12" s="8">
        <f t="shared" si="1"/>
        <v>9</v>
      </c>
    </row>
    <row r="13" spans="1:5" ht="15.75" hidden="1">
      <c r="A13" s="19" t="s">
        <v>10</v>
      </c>
      <c r="B13" s="7"/>
      <c r="C13" s="7"/>
      <c r="D13" s="7" t="e">
        <f t="shared" si="0"/>
        <v>#DIV/0!</v>
      </c>
      <c r="E13" s="8">
        <f t="shared" si="1"/>
        <v>0</v>
      </c>
    </row>
    <row r="14" spans="1:5" ht="15.75">
      <c r="A14" s="19" t="s">
        <v>9</v>
      </c>
      <c r="B14" s="7">
        <v>10</v>
      </c>
      <c r="C14" s="7">
        <v>9.6</v>
      </c>
      <c r="D14" s="7">
        <f t="shared" si="0"/>
        <v>96</v>
      </c>
      <c r="E14" s="8">
        <f t="shared" si="1"/>
        <v>-0.40000000000000036</v>
      </c>
    </row>
    <row r="15" spans="1:5" ht="15.75">
      <c r="A15" s="11" t="s">
        <v>5</v>
      </c>
      <c r="B15" s="9">
        <f>SUM(B5:B14)</f>
        <v>6273.9</v>
      </c>
      <c r="C15" s="9">
        <f>SUM(C5:C14)</f>
        <v>6078.9</v>
      </c>
      <c r="D15" s="18">
        <f t="shared" si="0"/>
        <v>96.89188543011524</v>
      </c>
      <c r="E15" s="10">
        <f>C15-B15</f>
        <v>-195</v>
      </c>
    </row>
    <row r="16" spans="1:5" ht="46.5" customHeight="1">
      <c r="A16" s="37" t="s">
        <v>32</v>
      </c>
      <c r="B16" s="37"/>
      <c r="C16" s="37"/>
      <c r="D16" s="37"/>
      <c r="E16" s="37"/>
    </row>
    <row r="17" spans="1:5" ht="23.25" customHeight="1">
      <c r="A17" s="26"/>
      <c r="B17" s="26"/>
      <c r="C17" s="26"/>
      <c r="D17" s="26"/>
      <c r="E17" s="26"/>
    </row>
    <row r="18" spans="1:4" ht="18" customHeight="1">
      <c r="A18" s="15" t="s">
        <v>12</v>
      </c>
      <c r="B18" s="2"/>
      <c r="C18" s="3"/>
      <c r="D18" s="3"/>
    </row>
    <row r="19" spans="1:5" ht="63" customHeight="1" hidden="1">
      <c r="A19" s="40" t="s">
        <v>19</v>
      </c>
      <c r="B19" s="40"/>
      <c r="C19" s="40"/>
      <c r="D19" s="40"/>
      <c r="E19" s="14">
        <v>0</v>
      </c>
    </row>
    <row r="20" spans="1:5" ht="61.5" customHeight="1" hidden="1">
      <c r="A20" s="41" t="s">
        <v>21</v>
      </c>
      <c r="B20" s="42"/>
      <c r="C20" s="42"/>
      <c r="D20" s="43"/>
      <c r="E20" s="14">
        <v>0</v>
      </c>
    </row>
    <row r="21" spans="1:9" ht="46.5" customHeight="1" hidden="1">
      <c r="A21" s="44" t="s">
        <v>13</v>
      </c>
      <c r="B21" s="44"/>
      <c r="C21" s="44"/>
      <c r="D21" s="44"/>
      <c r="E21" s="14">
        <v>0</v>
      </c>
      <c r="G21" s="13"/>
      <c r="I21" s="13"/>
    </row>
    <row r="22" spans="1:9" ht="61.5" customHeight="1" hidden="1">
      <c r="A22" s="48" t="s">
        <v>14</v>
      </c>
      <c r="B22" s="49"/>
      <c r="C22" s="49"/>
      <c r="D22" s="50"/>
      <c r="E22" s="14">
        <v>0</v>
      </c>
      <c r="G22" s="13"/>
      <c r="I22" s="13"/>
    </row>
    <row r="23" spans="1:9" ht="21.75" customHeight="1">
      <c r="A23" s="48" t="s">
        <v>27</v>
      </c>
      <c r="B23" s="49"/>
      <c r="C23" s="49"/>
      <c r="D23" s="50"/>
      <c r="E23" s="51">
        <f>9+490.9</f>
        <v>499.9</v>
      </c>
      <c r="F23" s="13"/>
      <c r="G23" s="13"/>
      <c r="I23" s="13"/>
    </row>
    <row r="24" spans="1:7" s="5" customFormat="1" ht="105" customHeight="1" hidden="1">
      <c r="A24" s="45" t="s">
        <v>15</v>
      </c>
      <c r="B24" s="46"/>
      <c r="C24" s="46"/>
      <c r="D24" s="47"/>
      <c r="E24" s="51"/>
      <c r="G24" s="17"/>
    </row>
    <row r="25" spans="1:7" ht="15.75" customHeight="1">
      <c r="A25" s="48" t="s">
        <v>16</v>
      </c>
      <c r="B25" s="49"/>
      <c r="C25" s="49"/>
      <c r="D25" s="50"/>
      <c r="E25" s="51">
        <v>3202.7</v>
      </c>
      <c r="G25" s="13"/>
    </row>
    <row r="26" spans="1:5" ht="18.75" hidden="1">
      <c r="A26" s="20" t="s">
        <v>7</v>
      </c>
      <c r="B26" s="21"/>
      <c r="C26" s="22"/>
      <c r="D26" s="22"/>
      <c r="E26" s="52"/>
    </row>
    <row r="27" spans="1:9" ht="15.75" customHeight="1">
      <c r="A27" s="44" t="s">
        <v>17</v>
      </c>
      <c r="B27" s="44"/>
      <c r="C27" s="44"/>
      <c r="D27" s="44"/>
      <c r="E27" s="51">
        <v>1217.1</v>
      </c>
      <c r="F27" s="13"/>
      <c r="G27" s="13"/>
      <c r="H27" s="13"/>
      <c r="I27" s="13"/>
    </row>
    <row r="28" spans="1:9" ht="16.5" customHeight="1">
      <c r="A28" s="38" t="s">
        <v>18</v>
      </c>
      <c r="B28" s="38"/>
      <c r="C28" s="38"/>
      <c r="D28" s="38"/>
      <c r="E28" s="51">
        <v>24.1</v>
      </c>
      <c r="F28" s="13"/>
      <c r="G28" s="13"/>
      <c r="H28" s="13"/>
      <c r="I28" s="13"/>
    </row>
    <row r="29" spans="1:8" s="1" customFormat="1" ht="16.5" customHeight="1">
      <c r="A29" s="39" t="s">
        <v>8</v>
      </c>
      <c r="B29" s="39"/>
      <c r="C29" s="39"/>
      <c r="D29" s="39"/>
      <c r="E29" s="53">
        <f>SUM(E25:E28)+E23</f>
        <v>4943.799999999999</v>
      </c>
      <c r="F29" s="12"/>
      <c r="G29" s="12"/>
      <c r="H29" s="12"/>
    </row>
    <row r="30" spans="1:8" s="1" customFormat="1" ht="62.25" customHeight="1">
      <c r="A30" s="36" t="s">
        <v>33</v>
      </c>
      <c r="B30" s="36"/>
      <c r="C30" s="36"/>
      <c r="D30" s="36"/>
      <c r="E30" s="36"/>
      <c r="H30" s="12"/>
    </row>
    <row r="33" ht="15.75">
      <c r="E33" s="13"/>
    </row>
  </sheetData>
  <sheetProtection/>
  <mergeCells count="17">
    <mergeCell ref="A20:D20"/>
    <mergeCell ref="A21:D21"/>
    <mergeCell ref="A24:D24"/>
    <mergeCell ref="A27:D27"/>
    <mergeCell ref="A22:D22"/>
    <mergeCell ref="A23:D23"/>
    <mergeCell ref="A25:D25"/>
    <mergeCell ref="A1:E1"/>
    <mergeCell ref="A3:A4"/>
    <mergeCell ref="B3:B4"/>
    <mergeCell ref="C3:C4"/>
    <mergeCell ref="D3:E3"/>
    <mergeCell ref="A30:E30"/>
    <mergeCell ref="A16:E16"/>
    <mergeCell ref="A28:D28"/>
    <mergeCell ref="A29:D29"/>
    <mergeCell ref="A19:D19"/>
  </mergeCells>
  <printOptions/>
  <pageMargins left="1.1811023622047245" right="0.3937007874015748" top="0.5905511811023623" bottom="0.5905511811023623" header="0.31496062992125984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Анатолиевна</dc:creator>
  <cp:keywords/>
  <dc:description/>
  <cp:lastModifiedBy>Оксаночка</cp:lastModifiedBy>
  <cp:lastPrinted>2020-08-21T11:13:05Z</cp:lastPrinted>
  <dcterms:created xsi:type="dcterms:W3CDTF">2012-02-20T11:22:47Z</dcterms:created>
  <dcterms:modified xsi:type="dcterms:W3CDTF">2020-10-30T11:52:22Z</dcterms:modified>
  <cp:category/>
  <cp:version/>
  <cp:contentType/>
  <cp:contentStatus/>
</cp:coreProperties>
</file>