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  <externalReference r:id="rId12"/>
  </externalReferences>
  <definedNames>
    <definedName name="_xlnm.Print_Area" localSheetId="5">'звіт'!$A$1:$P$126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<sst xmlns="http://schemas.openxmlformats.org/spreadsheetml/2006/main" count="610" uniqueCount="240">
  <si>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</si>
  <si>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</si>
  <si>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</si>
  <si>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</si>
  <si>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</si>
  <si>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</si>
  <si>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</si>
  <si>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</si>
  <si>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</si>
  <si>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</si>
  <si>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</si>
  <si>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</si>
  <si>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</si>
  <si>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</si>
  <si>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</si>
  <si>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</si>
  <si>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</si>
  <si>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</si>
  <si>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</si>
  <si>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</si>
  <si>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</si>
  <si>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</si>
  <si>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</si>
  <si>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</si>
  <si>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</si>
  <si>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</si>
  <si>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</si>
  <si>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</si>
  <si>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</si>
  <si>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</si>
  <si>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</si>
  <si>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</si>
  <si>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</si>
  <si>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</si>
  <si>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</si>
  <si>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</si>
  <si>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</si>
  <si>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</si>
  <si>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</si>
  <si>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</si>
  <si>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</si>
  <si>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</si>
  <si>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</si>
  <si>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</si>
  <si>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</si>
  <si>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</si>
  <si>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</si>
  <si>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</si>
  <si>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</si>
  <si>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</si>
  <si>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</si>
  <si>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</si>
  <si>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</si>
  <si>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</si>
  <si>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</si>
  <si>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</si>
  <si>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</si>
  <si>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</si>
  <si>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</si>
  <si>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</si>
  <si>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</si>
  <si>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</si>
  <si>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</si>
  <si>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</si>
  <si>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</si>
  <si>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</si>
  <si>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</si>
  <si>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</si>
  <si>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</si>
  <si>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</si>
  <si>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</si>
  <si>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</si>
  <si>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</si>
  <si>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</si>
  <si>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</si>
  <si>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</si>
  <si>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</si>
  <si>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</si>
  <si>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</si>
  <si>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</si>
  <si>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</si>
  <si>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</si>
  <si>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</si>
  <si>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</si>
  <si>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</si>
  <si>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</si>
  <si>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</si>
  <si>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</si>
  <si>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</si>
  <si>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</si>
  <si>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</si>
  <si>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</si>
  <si>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</si>
  <si>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</si>
  <si>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</si>
  <si>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</si>
  <si>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</si>
  <si>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</si>
  <si>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</si>
  <si>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</si>
  <si>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</si>
  <si>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</si>
  <si>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</si>
  <si>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</si>
  <si>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</si>
  <si>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</si>
  <si>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</si>
  <si>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</si>
  <si>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</si>
  <si>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</si>
  <si>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</si>
  <si>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</si>
  <si>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</si>
  <si>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</si>
  <si>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</si>
  <si>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</si>
  <si>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</si>
  <si>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</si>
  <si>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</si>
  <si>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</si>
  <si>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</si>
  <si>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</si>
  <si>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</si>
  <si>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</si>
  <si>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</si>
  <si>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</si>
  <si>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</si>
  <si>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</si>
  <si>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</si>
  <si>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</si>
  <si>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</si>
  <si>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</si>
  <si>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</si>
  <si>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</si>
  <si>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</si>
  <si>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</si>
  <si>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</si>
  <si>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</si>
  <si>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</si>
  <si>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</si>
  <si>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</si>
  <si>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</si>
  <si>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</si>
  <si>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</si>
  <si>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</si>
  <si>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</si>
  <si>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</si>
  <si>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</si>
  <si>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</si>
  <si>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</si>
  <si>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</si>
  <si>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</si>
  <si>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</si>
  <si>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</si>
  <si>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</si>
  <si>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</si>
  <si>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</si>
  <si>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</si>
  <si>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</si>
  <si>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</si>
  <si>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</si>
  <si>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</si>
  <si>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</si>
  <si>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</si>
  <si>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</si>
  <si>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</si>
  <si>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</si>
  <si>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</si>
  <si>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</si>
  <si>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</si>
  <si>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</si>
  <si>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</si>
  <si>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</si>
  <si>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</si>
  <si>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</si>
  <si>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</si>
  <si>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</si>
  <si>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</si>
  <si>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</si>
  <si>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</si>
  <si>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</si>
  <si>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</si>
  <si>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</si>
  <si>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</si>
  <si>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</si>
  <si>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</si>
  <si>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</si>
  <si>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</si>
  <si>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</si>
  <si>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</si>
  <si>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</si>
  <si>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</si>
  <si>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</si>
  <si>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</si>
  <si>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</si>
  <si>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</si>
  <si>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</si>
  <si>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</si>
  <si>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</si>
  <si>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</si>
  <si>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</si>
  <si>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</si>
  <si>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допомоги при народженні дитини</t>
  </si>
  <si>
    <t xml:space="preserve"> Забезпечення надання допомоги при народженні дитини  </t>
  </si>
  <si>
    <t>витрати на надання допомоги при народженні дитини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</si>
  <si>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</si>
  <si>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</si>
  <si>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</si>
  <si>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кількість одержувачів щомісячної частини допомоги при народженні третьої та наступної дитини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</si>
  <si>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</si>
  <si>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Начальник управління праці та соціального</t>
  </si>
  <si>
    <t>О.Каретіна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</si>
  <si>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</si>
  <si>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</si>
  <si>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</si>
  <si>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</si>
  <si>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</si>
  <si>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</si>
  <si>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</si>
  <si>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</si>
  <si>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Касові видатки (надані кредити)  за звітний період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</si>
  <si>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</si>
  <si>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</si>
  <si>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</si>
  <si>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</si>
  <si>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</si>
  <si>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Надання адресних матеріальних допомог здійснюється відповідно до звернень заявників</t>
  </si>
  <si>
    <t>середній розмі витрат на придбання 2-го балону скрапленого газу</t>
  </si>
  <si>
    <t>тис.грн.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</si>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</sst>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32" xfId="0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/>
    </xf>
    <xf numFmtId="169" fontId="2" fillId="0" borderId="35" xfId="0" applyNumberFormat="1" applyFont="1" applyBorder="1" applyAlignment="1">
      <alignment/>
    </xf>
    <xf numFmtId="169" fontId="2" fillId="0" borderId="36" xfId="0" applyNumberFormat="1" applyFont="1" applyBorder="1" applyAlignment="1">
      <alignment/>
    </xf>
    <xf numFmtId="0" fontId="2" fillId="0" borderId="34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34" xfId="0" applyNumberFormat="1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4" xfId="0" applyFont="1" applyBorder="1" applyAlignment="1">
      <alignment wrapText="1"/>
    </xf>
    <xf numFmtId="0" fontId="20" fillId="0" borderId="37" xfId="0" applyFont="1" applyBorder="1" applyAlignment="1">
      <alignment/>
    </xf>
    <xf numFmtId="0" fontId="20" fillId="0" borderId="35" xfId="0" applyFont="1" applyBorder="1" applyAlignment="1">
      <alignment wrapText="1"/>
    </xf>
    <xf numFmtId="169" fontId="20" fillId="0" borderId="35" xfId="0" applyNumberFormat="1" applyFont="1" applyBorder="1" applyAlignment="1">
      <alignment wrapText="1"/>
    </xf>
    <xf numFmtId="169" fontId="20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34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4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169" fontId="20" fillId="0" borderId="35" xfId="0" applyNumberFormat="1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69" fontId="20" fillId="0" borderId="36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3" xfId="0" applyFont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4" fillId="0" borderId="35" xfId="0" applyFont="1" applyFill="1" applyBorder="1" applyAlignment="1">
      <alignment horizontal="left" vertical="top" wrapText="1"/>
    </xf>
    <xf numFmtId="0" fontId="20" fillId="0" borderId="3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4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5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4" xfId="0" applyNumberFormat="1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169" fontId="2" fillId="0" borderId="34" xfId="0" applyNumberFormat="1" applyFont="1" applyBorder="1" applyAlignment="1">
      <alignment horizontal="center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169" fontId="2" fillId="0" borderId="37" xfId="0" applyNumberFormat="1" applyFont="1" applyBorder="1" applyAlignment="1">
      <alignment horizontal="center"/>
    </xf>
    <xf numFmtId="169" fontId="2" fillId="0" borderId="35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9" fontId="2" fillId="0" borderId="35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48;\&#1056;&#1040;&#1049;&#1054;&#1053;&#1053;&#1048;&#1049;%20&#1041;&#1070;&#1044;&#1046;&#1045;&#1058;%20&#1044;&#1045;&#1058;&#1050;&#1048;\&#1087;&#1072;&#1089;&#1087;&#1086;&#1088;&#1090;\&#1055;&#1072;&#1089;&#1087;&#1086;&#1088;&#1090;&#1072;%20&#1075;&#1086;&#1076;%20%202015\0000\&#1055;&#1072;&#1089;&#1087;&#1086;&#1088;&#1090;%20&#1055;&#1052;&#1062;%200903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%201513041%202017&#1089;%20&#1080;&#1079;&#1084;.01.12.17_&#1047;&#1042;&#1048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91">
          <cell r="B91" t="str">
            <v>середній розмір одноразової частини допомоги при народженні дитини</v>
          </cell>
        </row>
        <row r="92">
          <cell r="B92" t="str">
            <v>середньомісячний розмір щомісячної частини допомоги при народженні першої дитини</v>
          </cell>
        </row>
        <row r="93">
          <cell r="B93" t="str">
            <v>середньомісячний розмір щомісячної частини допомоги при народженні другої дитини</v>
          </cell>
        </row>
        <row r="94">
          <cell r="B94" t="str">
            <v>середньомісячний розмір щомісячної частини допомоги при народженні третьої та наступної дитини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23">
          <cell r="C23">
            <v>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22</v>
      </c>
      <c r="E1" s="11" t="s">
        <v>23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24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25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26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27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28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29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30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31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32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33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34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35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36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37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36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38</v>
      </c>
      <c r="B24" s="43"/>
      <c r="C24" s="44" t="s">
        <v>39</v>
      </c>
      <c r="D24" s="44" t="s">
        <v>40</v>
      </c>
      <c r="E24" s="44" t="s">
        <v>41</v>
      </c>
      <c r="F24" s="44" t="s">
        <v>42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43</v>
      </c>
      <c r="B25" s="49"/>
      <c r="C25" s="50" t="s">
        <v>44</v>
      </c>
      <c r="D25" s="50" t="s">
        <v>44</v>
      </c>
      <c r="E25" s="51" t="s">
        <v>44</v>
      </c>
      <c r="F25" s="50" t="s">
        <v>44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45</v>
      </c>
      <c r="B26" s="12"/>
      <c r="C26" s="57" t="s">
        <v>46</v>
      </c>
      <c r="D26" s="57" t="s">
        <v>47</v>
      </c>
      <c r="E26" s="21" t="s">
        <v>48</v>
      </c>
      <c r="F26" s="57" t="s">
        <v>49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50</v>
      </c>
      <c r="B27" s="61"/>
      <c r="C27" s="57" t="s">
        <v>51</v>
      </c>
      <c r="D27" s="57" t="s">
        <v>52</v>
      </c>
      <c r="E27" s="21" t="s">
        <v>53</v>
      </c>
      <c r="F27" s="57" t="s">
        <v>54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55</v>
      </c>
      <c r="D28" s="57" t="s">
        <v>56</v>
      </c>
      <c r="E28" s="21" t="s">
        <v>57</v>
      </c>
      <c r="F28" s="57" t="s">
        <v>55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58</v>
      </c>
      <c r="D29" s="57" t="s">
        <v>59</v>
      </c>
      <c r="E29" s="21" t="s">
        <v>60</v>
      </c>
      <c r="F29" s="57" t="s">
        <v>58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61</v>
      </c>
      <c r="D30" s="57" t="s">
        <v>62</v>
      </c>
      <c r="E30" s="21" t="s">
        <v>63</v>
      </c>
      <c r="F30" s="57" t="s">
        <v>61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64</v>
      </c>
      <c r="B31" s="67"/>
      <c r="C31" s="57" t="s">
        <v>65</v>
      </c>
      <c r="D31" s="57" t="s">
        <v>66</v>
      </c>
      <c r="E31" s="21" t="s">
        <v>67</v>
      </c>
      <c r="F31" s="57" t="s">
        <v>65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68</v>
      </c>
      <c r="B32" s="71" t="s">
        <v>69</v>
      </c>
      <c r="C32" s="57" t="s">
        <v>70</v>
      </c>
      <c r="D32" s="57" t="s">
        <v>71</v>
      </c>
      <c r="E32" s="21" t="s">
        <v>72</v>
      </c>
      <c r="F32" s="57" t="s">
        <v>70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73</v>
      </c>
      <c r="B33" s="71" t="s">
        <v>69</v>
      </c>
      <c r="C33" s="57" t="s">
        <v>74</v>
      </c>
      <c r="D33" s="57" t="s">
        <v>75</v>
      </c>
      <c r="E33" s="21" t="s">
        <v>76</v>
      </c>
      <c r="F33" s="57" t="s">
        <v>74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77</v>
      </c>
      <c r="B34" s="75">
        <v>95</v>
      </c>
      <c r="C34" s="57" t="s">
        <v>78</v>
      </c>
      <c r="D34" s="76" t="s">
        <v>79</v>
      </c>
      <c r="E34" s="77" t="s">
        <v>80</v>
      </c>
      <c r="F34" s="57" t="s">
        <v>78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47</v>
      </c>
      <c r="D35" s="39"/>
      <c r="E35" s="39"/>
      <c r="F35" s="57" t="s">
        <v>47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81</v>
      </c>
      <c r="D36" s="39"/>
      <c r="E36" s="39"/>
      <c r="F36" s="57" t="s">
        <v>81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82</v>
      </c>
      <c r="D37" s="39"/>
      <c r="E37" s="39"/>
      <c r="F37" s="57" t="s">
        <v>82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83</v>
      </c>
      <c r="D38" s="39"/>
      <c r="E38" s="39"/>
      <c r="F38" s="57" t="s">
        <v>83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84</v>
      </c>
      <c r="D39" s="39"/>
      <c r="E39" s="39"/>
      <c r="F39" s="57" t="s">
        <v>84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85</v>
      </c>
      <c r="D40" s="39"/>
      <c r="E40" s="39"/>
      <c r="F40" s="57" t="s">
        <v>85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86</v>
      </c>
      <c r="D41" s="39"/>
      <c r="E41" s="39"/>
      <c r="F41" s="57" t="s">
        <v>86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87</v>
      </c>
      <c r="D42" s="39"/>
      <c r="E42" s="39"/>
      <c r="F42" s="57" t="s">
        <v>87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88</v>
      </c>
      <c r="D43" s="39"/>
      <c r="E43" s="39"/>
      <c r="F43" s="57" t="s">
        <v>88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89</v>
      </c>
      <c r="D44" s="39"/>
      <c r="E44" s="39"/>
      <c r="F44" s="76" t="s">
        <v>89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90</v>
      </c>
      <c r="C46" s="44" t="s">
        <v>91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92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93</v>
      </c>
      <c r="C48" s="89" t="s">
        <v>94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95</v>
      </c>
      <c r="C49" s="89" t="s">
        <v>96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95</v>
      </c>
      <c r="C50" s="89" t="s">
        <v>96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95</v>
      </c>
      <c r="C51" s="89" t="s">
        <v>96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97</v>
      </c>
      <c r="C52" s="89" t="s">
        <v>92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97</v>
      </c>
      <c r="C53" s="89" t="s">
        <v>92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97</v>
      </c>
      <c r="C54" s="89" t="s">
        <v>92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97</v>
      </c>
      <c r="C55" s="89" t="s">
        <v>92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97</v>
      </c>
      <c r="C56" s="89" t="s">
        <v>92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97</v>
      </c>
      <c r="C57" s="89" t="s">
        <v>92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97</v>
      </c>
      <c r="C58" s="89" t="s">
        <v>92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97</v>
      </c>
      <c r="C59" s="89" t="s">
        <v>92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97</v>
      </c>
      <c r="C60" s="89" t="s">
        <v>92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97</v>
      </c>
      <c r="C61" s="89" t="s">
        <v>92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97</v>
      </c>
      <c r="C62" s="89" t="s">
        <v>92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97</v>
      </c>
      <c r="C63" s="89" t="s">
        <v>92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97</v>
      </c>
      <c r="C64" s="89" t="s">
        <v>92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97</v>
      </c>
      <c r="C65" s="89" t="s">
        <v>92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97</v>
      </c>
      <c r="C66" s="89" t="s">
        <v>92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97</v>
      </c>
      <c r="C67" s="89" t="s">
        <v>92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93</v>
      </c>
      <c r="C68" s="89" t="s">
        <v>94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95</v>
      </c>
      <c r="C69" s="89" t="s">
        <v>96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95</v>
      </c>
      <c r="C70" s="89" t="s">
        <v>96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95</v>
      </c>
      <c r="C71" s="89" t="s">
        <v>96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97</v>
      </c>
      <c r="C72" s="89" t="s">
        <v>92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97</v>
      </c>
      <c r="C73" s="89" t="s">
        <v>92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97</v>
      </c>
      <c r="C74" s="89" t="s">
        <v>92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97</v>
      </c>
      <c r="C75" s="89" t="s">
        <v>92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97</v>
      </c>
      <c r="C76" s="89" t="s">
        <v>92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97</v>
      </c>
      <c r="C77" s="89" t="s">
        <v>92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93</v>
      </c>
      <c r="C78" s="89" t="s">
        <v>94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95</v>
      </c>
      <c r="C79" s="89" t="s">
        <v>96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95</v>
      </c>
      <c r="C80" s="89" t="s">
        <v>96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95</v>
      </c>
      <c r="C81" s="89" t="s">
        <v>96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97</v>
      </c>
      <c r="C82" s="89" t="s">
        <v>92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97</v>
      </c>
      <c r="C83" s="89" t="s">
        <v>92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97</v>
      </c>
      <c r="C84" s="89" t="s">
        <v>92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97</v>
      </c>
      <c r="C85" s="89" t="s">
        <v>92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97</v>
      </c>
      <c r="C86" s="89" t="s">
        <v>92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97</v>
      </c>
      <c r="C87" s="89" t="s">
        <v>92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93</v>
      </c>
      <c r="C88" s="89" t="s">
        <v>94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95</v>
      </c>
      <c r="C89" s="89" t="s">
        <v>96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95</v>
      </c>
      <c r="C90" s="89" t="s">
        <v>96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95</v>
      </c>
      <c r="C91" s="89" t="s">
        <v>96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97</v>
      </c>
      <c r="C92" s="89" t="s">
        <v>92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97</v>
      </c>
      <c r="C93" s="89" t="s">
        <v>92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97</v>
      </c>
      <c r="C94" s="89" t="s">
        <v>92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97</v>
      </c>
      <c r="C95" s="89" t="s">
        <v>92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97</v>
      </c>
      <c r="C96" s="89" t="s">
        <v>92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97</v>
      </c>
      <c r="C97" s="89" t="s">
        <v>92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93</v>
      </c>
      <c r="C98" s="89" t="s">
        <v>94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95</v>
      </c>
      <c r="C99" s="89" t="s">
        <v>96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95</v>
      </c>
      <c r="C100" s="89" t="s">
        <v>96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95</v>
      </c>
      <c r="C101" s="89" t="s">
        <v>96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97</v>
      </c>
      <c r="C102" s="89" t="s">
        <v>92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97</v>
      </c>
      <c r="C103" s="89" t="s">
        <v>92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97</v>
      </c>
      <c r="C104" s="89" t="s">
        <v>92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97</v>
      </c>
      <c r="C105" s="89" t="s">
        <v>92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97</v>
      </c>
      <c r="C106" s="89" t="s">
        <v>92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97</v>
      </c>
      <c r="C107" s="89" t="s">
        <v>92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93</v>
      </c>
      <c r="C108" s="89" t="s">
        <v>94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95</v>
      </c>
      <c r="C109" s="89" t="s">
        <v>96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95</v>
      </c>
      <c r="C110" s="89" t="s">
        <v>96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95</v>
      </c>
      <c r="C111" s="89" t="s">
        <v>96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97</v>
      </c>
      <c r="C112" s="89" t="s">
        <v>92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97</v>
      </c>
      <c r="C113" s="89" t="s">
        <v>92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97</v>
      </c>
      <c r="C114" s="89" t="s">
        <v>92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97</v>
      </c>
      <c r="C115" s="89" t="s">
        <v>92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97</v>
      </c>
      <c r="C116" s="89" t="s">
        <v>92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97</v>
      </c>
      <c r="C117" s="89" t="s">
        <v>92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93</v>
      </c>
      <c r="C118" s="89" t="s">
        <v>94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95</v>
      </c>
      <c r="C119" s="89" t="s">
        <v>96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95</v>
      </c>
      <c r="C120" s="89" t="s">
        <v>96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95</v>
      </c>
      <c r="C121" s="89" t="s">
        <v>96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97</v>
      </c>
      <c r="C122" s="89" t="s">
        <v>92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97</v>
      </c>
      <c r="C123" s="89" t="s">
        <v>92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97</v>
      </c>
      <c r="C124" s="89" t="s">
        <v>92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97</v>
      </c>
      <c r="C125" s="89" t="s">
        <v>92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97</v>
      </c>
      <c r="C126" s="89" t="s">
        <v>92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97</v>
      </c>
      <c r="C127" s="89" t="s">
        <v>92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93</v>
      </c>
      <c r="C128" s="89" t="s">
        <v>94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95</v>
      </c>
      <c r="C129" s="89" t="s">
        <v>96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95</v>
      </c>
      <c r="C130" s="89" t="s">
        <v>96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95</v>
      </c>
      <c r="C131" s="89" t="s">
        <v>96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97</v>
      </c>
      <c r="C132" s="89" t="s">
        <v>92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97</v>
      </c>
      <c r="C133" s="89" t="s">
        <v>92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97</v>
      </c>
      <c r="C134" s="89" t="s">
        <v>92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97</v>
      </c>
      <c r="C135" s="89" t="s">
        <v>92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97</v>
      </c>
      <c r="C136" s="89" t="s">
        <v>92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97</v>
      </c>
      <c r="C137" s="89" t="s">
        <v>92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93</v>
      </c>
      <c r="C138" s="89" t="s">
        <v>94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95</v>
      </c>
      <c r="C139" s="89" t="s">
        <v>96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95</v>
      </c>
      <c r="C140" s="89" t="s">
        <v>96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95</v>
      </c>
      <c r="C141" s="89" t="s">
        <v>96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97</v>
      </c>
      <c r="C142" s="89" t="s">
        <v>92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97</v>
      </c>
      <c r="C143" s="89" t="s">
        <v>92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97</v>
      </c>
      <c r="C144" s="89" t="s">
        <v>92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97</v>
      </c>
      <c r="C145" s="89" t="s">
        <v>92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97</v>
      </c>
      <c r="C146" s="94" t="s">
        <v>92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view="pageBreakPreview" zoomScale="110" zoomScaleSheetLayoutView="110" zoomScalePageLayoutView="0" workbookViewId="0" topLeftCell="A72">
      <selection activeCell="G99" sqref="G99:H99"/>
    </sheetView>
  </sheetViews>
  <sheetFormatPr defaultColWidth="9.00390625" defaultRowHeight="12.75"/>
  <cols>
    <col min="1" max="1" width="6.75390625" style="112" customWidth="1"/>
    <col min="2" max="2" width="11.375" style="109" customWidth="1"/>
    <col min="3" max="3" width="34.25390625" style="109" customWidth="1"/>
    <col min="4" max="4" width="14.625" style="109" customWidth="1"/>
    <col min="5" max="5" width="14.375" style="109" customWidth="1"/>
    <col min="6" max="6" width="15.125" style="109" customWidth="1"/>
    <col min="7" max="7" width="11.25390625" style="109" customWidth="1"/>
    <col min="8" max="8" width="12.125" style="109" customWidth="1"/>
    <col min="9" max="9" width="11.875" style="109" customWidth="1"/>
    <col min="10" max="10" width="10.25390625" style="109" customWidth="1"/>
    <col min="11" max="12" width="10.875" style="114" customWidth="1"/>
    <col min="13" max="13" width="11.25390625" style="114" customWidth="1"/>
    <col min="14" max="14" width="10.875" style="114" customWidth="1"/>
    <col min="15" max="16" width="9.125" style="114" customWidth="1"/>
    <col min="17" max="16384" width="9.125" style="109" customWidth="1"/>
  </cols>
  <sheetData>
    <row r="1" ht="15.75">
      <c r="H1" s="113" t="s">
        <v>0</v>
      </c>
    </row>
    <row r="2" spans="2:8" ht="18.75">
      <c r="B2" s="108"/>
      <c r="H2" s="113" t="s">
        <v>132</v>
      </c>
    </row>
    <row r="3" ht="15.75">
      <c r="H3" s="113" t="s">
        <v>156</v>
      </c>
    </row>
    <row r="4" ht="18.75">
      <c r="H4" s="116"/>
    </row>
    <row r="6" ht="15.75">
      <c r="H6" s="117" t="s">
        <v>3</v>
      </c>
    </row>
    <row r="7" ht="15.75">
      <c r="H7" s="123" t="s">
        <v>187</v>
      </c>
    </row>
    <row r="8" spans="8:11" ht="15.75">
      <c r="H8" s="122" t="s">
        <v>133</v>
      </c>
      <c r="I8" s="122"/>
      <c r="J8" s="122"/>
      <c r="K8" s="122"/>
    </row>
    <row r="9" ht="15.75">
      <c r="H9" s="204" t="s">
        <v>4</v>
      </c>
    </row>
    <row r="10" spans="8:12" ht="15.75">
      <c r="H10" s="207" t="s">
        <v>188</v>
      </c>
      <c r="I10" s="122"/>
      <c r="J10" s="122"/>
      <c r="K10" s="122"/>
      <c r="L10" s="122"/>
    </row>
    <row r="11" spans="8:16" s="205" customFormat="1" ht="11.25">
      <c r="H11" s="204" t="s">
        <v>189</v>
      </c>
      <c r="K11" s="206"/>
      <c r="L11" s="206"/>
      <c r="M11" s="206"/>
      <c r="N11" s="206"/>
      <c r="O11" s="206"/>
      <c r="P11" s="206"/>
    </row>
    <row r="12" ht="15.75">
      <c r="H12" s="113" t="s">
        <v>190</v>
      </c>
    </row>
    <row r="13" spans="2:8" ht="18.75">
      <c r="B13" s="119"/>
      <c r="H13" s="115"/>
    </row>
    <row r="14" spans="2:8" ht="18.75">
      <c r="B14" s="119"/>
      <c r="H14" s="115"/>
    </row>
    <row r="15" spans="2:8" ht="18.75">
      <c r="B15" s="119"/>
      <c r="H15" s="115"/>
    </row>
    <row r="16" ht="18.75">
      <c r="D16" s="119" t="s">
        <v>5</v>
      </c>
    </row>
    <row r="17" ht="18.75">
      <c r="D17" s="119" t="s">
        <v>157</v>
      </c>
    </row>
    <row r="18" ht="18.75">
      <c r="D18" s="119"/>
    </row>
    <row r="19" spans="1:8" ht="18.75">
      <c r="A19" s="112" t="s">
        <v>124</v>
      </c>
      <c r="B19" s="120">
        <v>1500000</v>
      </c>
      <c r="C19" s="121" t="s">
        <v>121</v>
      </c>
      <c r="D19" s="122"/>
      <c r="E19" s="122"/>
      <c r="F19" s="122"/>
      <c r="G19" s="122"/>
      <c r="H19" s="122"/>
    </row>
    <row r="20" ht="15.75">
      <c r="B20" s="123" t="s">
        <v>6</v>
      </c>
    </row>
    <row r="21" spans="1:8" ht="18.75">
      <c r="A21" s="112" t="s">
        <v>123</v>
      </c>
      <c r="B21" s="120">
        <v>1510000</v>
      </c>
      <c r="C21" s="121" t="s">
        <v>121</v>
      </c>
      <c r="D21" s="122"/>
      <c r="E21" s="122"/>
      <c r="F21" s="122"/>
      <c r="G21" s="122"/>
      <c r="H21" s="122"/>
    </row>
    <row r="22" spans="2:5" ht="15.75">
      <c r="B22" s="124" t="s">
        <v>7</v>
      </c>
      <c r="C22" s="125"/>
      <c r="D22" s="125"/>
      <c r="E22" s="125"/>
    </row>
    <row r="23" spans="1:15" ht="16.5" customHeight="1">
      <c r="A23" s="112" t="s">
        <v>122</v>
      </c>
      <c r="B23" s="120">
        <v>1513043</v>
      </c>
      <c r="C23" s="208">
        <v>1040</v>
      </c>
      <c r="D23" s="321" t="s">
        <v>202</v>
      </c>
      <c r="E23" s="321"/>
      <c r="F23" s="321"/>
      <c r="G23" s="321"/>
      <c r="H23" s="321"/>
      <c r="I23" s="321"/>
      <c r="J23" s="126"/>
      <c r="K23" s="126"/>
      <c r="L23" s="126"/>
      <c r="M23" s="126"/>
      <c r="N23" s="126"/>
      <c r="O23" s="126"/>
    </row>
    <row r="24" spans="2:6" ht="15.75">
      <c r="B24" s="124" t="s">
        <v>191</v>
      </c>
      <c r="C24" s="125"/>
      <c r="D24" s="125"/>
      <c r="E24" s="125"/>
      <c r="F24" s="125"/>
    </row>
    <row r="25" spans="1:6" ht="18.75">
      <c r="A25" s="112" t="s">
        <v>125</v>
      </c>
      <c r="B25" s="116" t="s">
        <v>136</v>
      </c>
      <c r="E25" s="127">
        <v>42638.886</v>
      </c>
      <c r="F25" s="129" t="s">
        <v>143</v>
      </c>
    </row>
    <row r="26" spans="2:6" ht="18.75">
      <c r="B26" s="116" t="s">
        <v>137</v>
      </c>
      <c r="E26" s="127">
        <f>E25</f>
        <v>42638.886</v>
      </c>
      <c r="F26" s="129" t="s">
        <v>99</v>
      </c>
    </row>
    <row r="27" spans="2:6" ht="18.75">
      <c r="B27" s="116" t="s">
        <v>138</v>
      </c>
      <c r="E27" s="130">
        <f>M48</f>
        <v>0</v>
      </c>
      <c r="F27" s="129" t="s">
        <v>100</v>
      </c>
    </row>
    <row r="28" spans="1:16" ht="18.75">
      <c r="A28" s="112" t="s">
        <v>126</v>
      </c>
      <c r="B28" s="349" t="s">
        <v>131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</row>
    <row r="29" spans="1:16" ht="18.75">
      <c r="A29" s="109" t="s">
        <v>145</v>
      </c>
      <c r="B29" s="310" t="s">
        <v>192</v>
      </c>
      <c r="C29" s="310"/>
      <c r="D29" s="310"/>
      <c r="E29" s="310"/>
      <c r="F29" s="310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18.75" customHeight="1">
      <c r="A30" s="109" t="s">
        <v>146</v>
      </c>
      <c r="B30" s="310" t="s">
        <v>155</v>
      </c>
      <c r="C30" s="310"/>
      <c r="D30" s="310"/>
      <c r="E30" s="310"/>
      <c r="F30" s="310"/>
      <c r="G30" s="310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34.5" customHeight="1">
      <c r="A31" s="109" t="s">
        <v>147</v>
      </c>
      <c r="B31" s="310" t="s">
        <v>186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111"/>
      <c r="N31" s="111"/>
      <c r="O31" s="111"/>
      <c r="P31" s="111"/>
    </row>
    <row r="32" spans="1:16" ht="23.25" customHeight="1">
      <c r="A32" s="109" t="s">
        <v>148</v>
      </c>
      <c r="B32" s="310" t="s">
        <v>198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111"/>
      <c r="N32" s="111"/>
      <c r="O32" s="111"/>
      <c r="P32" s="111"/>
    </row>
    <row r="33" spans="1:16" ht="33" customHeight="1">
      <c r="A33" s="109" t="s">
        <v>149</v>
      </c>
      <c r="B33" s="310" t="s">
        <v>209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111"/>
      <c r="N33" s="111"/>
      <c r="O33" s="111"/>
      <c r="P33" s="111"/>
    </row>
    <row r="34" spans="1:16" ht="22.5" customHeight="1">
      <c r="A34" s="109" t="s">
        <v>185</v>
      </c>
      <c r="B34" s="310" t="s">
        <v>199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111"/>
      <c r="N34" s="111"/>
      <c r="O34" s="111"/>
      <c r="P34" s="111"/>
    </row>
    <row r="35" spans="1:16" ht="18.75">
      <c r="A35" s="109" t="s">
        <v>200</v>
      </c>
      <c r="B35" s="310" t="s">
        <v>150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111"/>
      <c r="N35" s="111"/>
      <c r="O35" s="111"/>
      <c r="P35" s="111"/>
    </row>
    <row r="36" spans="1:18" ht="34.5" customHeight="1">
      <c r="A36" s="112" t="s">
        <v>127</v>
      </c>
      <c r="B36" s="108" t="s">
        <v>151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</row>
    <row r="37" spans="2:16" ht="26.25" customHeight="1">
      <c r="B37" s="303" t="s">
        <v>203</v>
      </c>
      <c r="C37" s="345"/>
      <c r="D37" s="345"/>
      <c r="E37" s="345"/>
      <c r="F37" s="345"/>
      <c r="G37" s="345"/>
      <c r="H37" s="345"/>
      <c r="I37" s="345"/>
      <c r="J37" s="345"/>
      <c r="K37" s="345"/>
      <c r="L37" s="211"/>
      <c r="M37" s="133"/>
      <c r="N37" s="133"/>
      <c r="O37" s="133"/>
      <c r="P37" s="131"/>
    </row>
    <row r="38" spans="2:16" ht="15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3"/>
      <c r="O38" s="133"/>
      <c r="P38" s="131"/>
    </row>
    <row r="39" spans="1:16" ht="15.75">
      <c r="A39" s="112" t="s">
        <v>128</v>
      </c>
      <c r="B39" s="303" t="s">
        <v>158</v>
      </c>
      <c r="C39" s="303"/>
      <c r="D39" s="303"/>
      <c r="E39" s="303"/>
      <c r="F39" s="303"/>
      <c r="G39" s="303"/>
      <c r="H39" s="303"/>
      <c r="I39" s="303"/>
      <c r="J39" s="303"/>
      <c r="K39" s="132"/>
      <c r="L39" s="132"/>
      <c r="M39" s="133"/>
      <c r="N39" s="133"/>
      <c r="O39" s="133"/>
      <c r="P39" s="131"/>
    </row>
    <row r="40" spans="1:16" ht="31.5" customHeight="1">
      <c r="A40" s="135" t="s">
        <v>8</v>
      </c>
      <c r="B40" s="173" t="s">
        <v>159</v>
      </c>
      <c r="C40" s="173" t="s">
        <v>160</v>
      </c>
      <c r="D40" s="304" t="s">
        <v>161</v>
      </c>
      <c r="E40" s="304"/>
      <c r="F40" s="304"/>
      <c r="G40" s="304"/>
      <c r="H40" s="304"/>
      <c r="I40" s="304"/>
      <c r="J40" s="304"/>
      <c r="K40" s="304"/>
      <c r="L40" s="304"/>
      <c r="M40" s="133"/>
      <c r="N40" s="133"/>
      <c r="O40" s="133"/>
      <c r="P40" s="131"/>
    </row>
    <row r="41" spans="1:16" ht="15.75">
      <c r="A41" s="135"/>
      <c r="B41" s="173"/>
      <c r="C41" s="173"/>
      <c r="D41" s="305"/>
      <c r="E41" s="306"/>
      <c r="F41" s="306"/>
      <c r="G41" s="306"/>
      <c r="H41" s="306"/>
      <c r="I41" s="306"/>
      <c r="J41" s="306"/>
      <c r="K41" s="306"/>
      <c r="L41" s="307"/>
      <c r="M41" s="133"/>
      <c r="N41" s="133"/>
      <c r="O41" s="133"/>
      <c r="P41" s="131"/>
    </row>
    <row r="42" ht="18.75">
      <c r="B42" s="108"/>
    </row>
    <row r="43" spans="1:2" ht="18.75">
      <c r="A43" s="112" t="s">
        <v>129</v>
      </c>
      <c r="B43" s="108" t="s">
        <v>162</v>
      </c>
    </row>
    <row r="44" spans="2:15" ht="15.75">
      <c r="B44" s="137"/>
      <c r="C44" s="138"/>
      <c r="D44" s="138"/>
      <c r="E44" s="138"/>
      <c r="F44" s="138"/>
      <c r="G44" s="138"/>
      <c r="H44" s="138" t="s">
        <v>9</v>
      </c>
      <c r="I44" s="138"/>
      <c r="J44" s="138"/>
      <c r="K44" s="138"/>
      <c r="L44" s="138"/>
      <c r="M44" s="138"/>
      <c r="N44" s="138"/>
      <c r="O44" s="138"/>
    </row>
    <row r="45" spans="1:14" ht="15.75" customHeight="1">
      <c r="A45" s="300" t="s">
        <v>8</v>
      </c>
      <c r="B45" s="304" t="s">
        <v>159</v>
      </c>
      <c r="C45" s="304" t="s">
        <v>160</v>
      </c>
      <c r="D45" s="322" t="s">
        <v>163</v>
      </c>
      <c r="E45" s="323"/>
      <c r="F45" s="324"/>
      <c r="G45" s="281" t="s">
        <v>21</v>
      </c>
      <c r="H45" s="308" t="s">
        <v>98</v>
      </c>
      <c r="I45" s="308" t="s">
        <v>10</v>
      </c>
      <c r="J45" s="180"/>
      <c r="K45" s="180"/>
      <c r="L45" s="282"/>
      <c r="M45" s="282"/>
      <c r="N45" s="282"/>
    </row>
    <row r="46" spans="1:14" ht="28.5" customHeight="1">
      <c r="A46" s="300"/>
      <c r="B46" s="304"/>
      <c r="C46" s="304"/>
      <c r="D46" s="325"/>
      <c r="E46" s="326"/>
      <c r="F46" s="327"/>
      <c r="G46" s="281"/>
      <c r="H46" s="309"/>
      <c r="I46" s="309"/>
      <c r="J46" s="282"/>
      <c r="K46" s="282"/>
      <c r="L46" s="282"/>
      <c r="M46" s="282"/>
      <c r="N46" s="282"/>
    </row>
    <row r="47" spans="1:14" ht="15" customHeight="1" hidden="1">
      <c r="A47" s="300"/>
      <c r="B47" s="174"/>
      <c r="C47" s="174"/>
      <c r="D47" s="328"/>
      <c r="E47" s="329"/>
      <c r="F47" s="330"/>
      <c r="G47" s="281"/>
      <c r="H47" s="139"/>
      <c r="I47" s="139"/>
      <c r="J47" s="282"/>
      <c r="K47" s="282"/>
      <c r="L47" s="282"/>
      <c r="M47" s="282"/>
      <c r="N47" s="282"/>
    </row>
    <row r="48" spans="1:16" s="179" customFormat="1" ht="21.75" customHeight="1">
      <c r="A48" s="176">
        <v>1</v>
      </c>
      <c r="B48" s="176">
        <v>2</v>
      </c>
      <c r="C48" s="176">
        <v>3</v>
      </c>
      <c r="D48" s="346">
        <v>4</v>
      </c>
      <c r="E48" s="347"/>
      <c r="F48" s="348"/>
      <c r="G48" s="176">
        <v>5</v>
      </c>
      <c r="H48" s="176">
        <v>6</v>
      </c>
      <c r="I48" s="176">
        <v>7</v>
      </c>
      <c r="J48" s="177"/>
      <c r="K48" s="177"/>
      <c r="L48" s="177"/>
      <c r="M48" s="177"/>
      <c r="N48" s="177"/>
      <c r="O48" s="178"/>
      <c r="P48" s="178"/>
    </row>
    <row r="49" spans="1:14" ht="33.75" customHeight="1">
      <c r="A49" s="134">
        <v>1</v>
      </c>
      <c r="B49" s="175">
        <f>B23</f>
        <v>1513043</v>
      </c>
      <c r="C49" s="175">
        <v>1040</v>
      </c>
      <c r="D49" s="313" t="s">
        <v>166</v>
      </c>
      <c r="E49" s="314"/>
      <c r="F49" s="315"/>
      <c r="G49" s="141">
        <f>E25</f>
        <v>42638.886</v>
      </c>
      <c r="H49" s="141"/>
      <c r="I49" s="141">
        <f>G49</f>
        <v>42638.886</v>
      </c>
      <c r="J49" s="142"/>
      <c r="K49" s="142"/>
      <c r="L49" s="142"/>
      <c r="M49" s="142"/>
      <c r="N49" s="142"/>
    </row>
    <row r="50" spans="1:14" ht="43.5" customHeight="1">
      <c r="A50" s="134"/>
      <c r="B50" s="175"/>
      <c r="C50" s="175"/>
      <c r="D50" s="313" t="s">
        <v>167</v>
      </c>
      <c r="E50" s="314"/>
      <c r="F50" s="315"/>
      <c r="G50" s="141"/>
      <c r="H50" s="141"/>
      <c r="I50" s="141"/>
      <c r="J50" s="142"/>
      <c r="K50" s="142"/>
      <c r="L50" s="142"/>
      <c r="M50" s="142"/>
      <c r="N50" s="142"/>
    </row>
    <row r="51" spans="1:14" ht="15.75">
      <c r="A51" s="134"/>
      <c r="B51" s="175"/>
      <c r="C51" s="175"/>
      <c r="D51" s="340" t="s">
        <v>164</v>
      </c>
      <c r="E51" s="341"/>
      <c r="F51" s="342"/>
      <c r="G51" s="141">
        <f>G49</f>
        <v>42638.886</v>
      </c>
      <c r="H51" s="141"/>
      <c r="I51" s="141">
        <f>I49</f>
        <v>42638.886</v>
      </c>
      <c r="J51" s="142"/>
      <c r="K51" s="142"/>
      <c r="L51" s="142"/>
      <c r="M51" s="142"/>
      <c r="N51" s="142"/>
    </row>
    <row r="52" spans="1:14" ht="12.75" customHeight="1">
      <c r="A52" s="136"/>
      <c r="B52" s="143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1:14" ht="15.75" customHeight="1">
      <c r="A53" s="112" t="s">
        <v>130</v>
      </c>
      <c r="B53" s="110" t="s">
        <v>144</v>
      </c>
      <c r="J53" s="142"/>
      <c r="K53" s="142"/>
      <c r="L53" s="142"/>
      <c r="M53" s="142"/>
      <c r="N53" s="142"/>
    </row>
    <row r="54" spans="2:9" ht="15.75">
      <c r="B54" s="144"/>
      <c r="C54" s="144"/>
      <c r="D54" s="144"/>
      <c r="E54" s="144"/>
      <c r="F54" s="144"/>
      <c r="G54" s="144"/>
      <c r="H54" s="109" t="s">
        <v>9</v>
      </c>
      <c r="I54" s="145"/>
    </row>
    <row r="55" spans="2:16" s="112" customFormat="1" ht="42" customHeight="1">
      <c r="B55" s="300" t="s">
        <v>165</v>
      </c>
      <c r="C55" s="300"/>
      <c r="D55" s="300"/>
      <c r="E55" s="175" t="s">
        <v>159</v>
      </c>
      <c r="F55" s="128" t="s">
        <v>21</v>
      </c>
      <c r="G55" s="128" t="s">
        <v>140</v>
      </c>
      <c r="H55" s="128" t="s">
        <v>10</v>
      </c>
      <c r="I55" s="339"/>
      <c r="J55" s="339"/>
      <c r="K55" s="339"/>
      <c r="L55" s="146"/>
      <c r="M55" s="146"/>
      <c r="N55" s="146"/>
      <c r="O55" s="146"/>
      <c r="P55" s="146"/>
    </row>
    <row r="56" spans="2:16" s="112" customFormat="1" ht="19.5" customHeight="1">
      <c r="B56" s="313"/>
      <c r="C56" s="314"/>
      <c r="D56" s="315"/>
      <c r="E56" s="175">
        <f>B23</f>
        <v>1513043</v>
      </c>
      <c r="F56" s="147">
        <f>E25</f>
        <v>42638.886</v>
      </c>
      <c r="G56" s="134"/>
      <c r="H56" s="147">
        <f>F56</f>
        <v>42638.886</v>
      </c>
      <c r="I56" s="136"/>
      <c r="J56" s="136"/>
      <c r="K56" s="148"/>
      <c r="L56" s="149"/>
      <c r="M56" s="149"/>
      <c r="N56" s="149"/>
      <c r="O56" s="149"/>
      <c r="P56" s="146"/>
    </row>
    <row r="57" spans="2:16" ht="15.7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50"/>
    </row>
    <row r="58" spans="1:16" s="114" customFormat="1" ht="15.75" hidden="1">
      <c r="A58" s="146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</row>
    <row r="59" spans="1:16" s="114" customFormat="1" ht="15.75" hidden="1">
      <c r="A59" s="146"/>
      <c r="B59" s="282"/>
      <c r="C59" s="282"/>
      <c r="D59" s="140"/>
      <c r="E59" s="140"/>
      <c r="F59" s="282"/>
      <c r="G59" s="140"/>
      <c r="H59" s="140"/>
      <c r="I59" s="282"/>
      <c r="J59" s="140"/>
      <c r="K59" s="140"/>
      <c r="L59" s="282"/>
      <c r="M59" s="140"/>
      <c r="N59" s="140"/>
      <c r="O59" s="282"/>
      <c r="P59" s="282"/>
    </row>
    <row r="60" spans="1:16" s="114" customFormat="1" ht="15.75" hidden="1">
      <c r="A60" s="146"/>
      <c r="B60" s="282"/>
      <c r="C60" s="282"/>
      <c r="D60" s="140"/>
      <c r="E60" s="140"/>
      <c r="F60" s="282"/>
      <c r="G60" s="140"/>
      <c r="H60" s="140"/>
      <c r="I60" s="282"/>
      <c r="J60" s="140"/>
      <c r="K60" s="140"/>
      <c r="L60" s="282"/>
      <c r="M60" s="140"/>
      <c r="N60" s="140"/>
      <c r="O60" s="282"/>
      <c r="P60" s="282"/>
    </row>
    <row r="61" spans="1:16" s="114" customFormat="1" ht="30.75" customHeight="1" hidden="1">
      <c r="A61" s="14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343"/>
      <c r="P61" s="343"/>
    </row>
    <row r="62" spans="1:16" s="114" customFormat="1" ht="15.75" hidden="1">
      <c r="A62" s="146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343"/>
      <c r="P62" s="343"/>
    </row>
    <row r="63" spans="1:16" s="114" customFormat="1" ht="15.75" hidden="1">
      <c r="A63" s="146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343"/>
      <c r="P63" s="343"/>
    </row>
    <row r="64" spans="1:16" s="114" customFormat="1" ht="15.75" hidden="1">
      <c r="A64" s="146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343"/>
      <c r="P64" s="343"/>
    </row>
    <row r="65" spans="1:16" s="114" customFormat="1" ht="15.75" hidden="1">
      <c r="A65" s="146"/>
      <c r="B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343"/>
      <c r="P65" s="343"/>
    </row>
    <row r="66" spans="1:16" s="114" customFormat="1" ht="15.75" hidden="1">
      <c r="A66" s="146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ht="15.75" hidden="1">
      <c r="B67" s="118"/>
    </row>
    <row r="68" ht="15.75" hidden="1">
      <c r="B68" s="118"/>
    </row>
    <row r="69" spans="1:2" ht="18.75">
      <c r="A69" s="112" t="s">
        <v>139</v>
      </c>
      <c r="B69" s="108" t="s">
        <v>168</v>
      </c>
    </row>
    <row r="70" ht="18.75" hidden="1">
      <c r="B70" s="108"/>
    </row>
    <row r="71" spans="2:8" ht="18.75">
      <c r="B71" s="108"/>
      <c r="H71" s="109" t="s">
        <v>9</v>
      </c>
    </row>
    <row r="72" spans="1:17" ht="15" customHeight="1">
      <c r="A72" s="300" t="s">
        <v>8</v>
      </c>
      <c r="B72" s="316" t="s">
        <v>159</v>
      </c>
      <c r="C72" s="281" t="s">
        <v>169</v>
      </c>
      <c r="D72" s="281" t="s">
        <v>112</v>
      </c>
      <c r="E72" s="281" t="s">
        <v>113</v>
      </c>
      <c r="F72" s="281"/>
      <c r="G72" s="281" t="s">
        <v>170</v>
      </c>
      <c r="H72" s="281"/>
      <c r="I72" s="282"/>
      <c r="J72" s="282"/>
      <c r="K72" s="282"/>
      <c r="L72" s="282"/>
      <c r="M72" s="282"/>
      <c r="N72" s="282"/>
      <c r="O72" s="282"/>
      <c r="P72" s="282"/>
      <c r="Q72" s="282"/>
    </row>
    <row r="73" spans="1:17" ht="13.5" customHeight="1">
      <c r="A73" s="300"/>
      <c r="B73" s="317"/>
      <c r="C73" s="281"/>
      <c r="D73" s="281"/>
      <c r="E73" s="281"/>
      <c r="F73" s="281"/>
      <c r="G73" s="281"/>
      <c r="H73" s="281"/>
      <c r="I73" s="282"/>
      <c r="J73" s="282"/>
      <c r="K73" s="282"/>
      <c r="L73" s="282"/>
      <c r="M73" s="282"/>
      <c r="N73" s="282"/>
      <c r="O73" s="282"/>
      <c r="P73" s="282"/>
      <c r="Q73" s="282"/>
    </row>
    <row r="74" spans="1:17" ht="15.75" hidden="1">
      <c r="A74" s="300"/>
      <c r="B74" s="128"/>
      <c r="C74" s="281"/>
      <c r="D74" s="281"/>
      <c r="E74" s="281"/>
      <c r="F74" s="281"/>
      <c r="G74" s="281"/>
      <c r="H74" s="281"/>
      <c r="I74" s="282"/>
      <c r="J74" s="282"/>
      <c r="K74" s="282"/>
      <c r="L74" s="140"/>
      <c r="M74" s="140"/>
      <c r="N74" s="140"/>
      <c r="O74" s="140"/>
      <c r="P74" s="140"/>
      <c r="Q74" s="140"/>
    </row>
    <row r="75" spans="1:17" ht="15.75" hidden="1">
      <c r="A75" s="300"/>
      <c r="B75" s="128"/>
      <c r="C75" s="281"/>
      <c r="D75" s="281"/>
      <c r="E75" s="281"/>
      <c r="F75" s="281"/>
      <c r="G75" s="281"/>
      <c r="H75" s="281"/>
      <c r="I75" s="282"/>
      <c r="J75" s="282"/>
      <c r="K75" s="282"/>
      <c r="L75" s="140"/>
      <c r="M75" s="140"/>
      <c r="N75" s="140"/>
      <c r="O75" s="140"/>
      <c r="P75" s="140"/>
      <c r="Q75" s="140"/>
    </row>
    <row r="76" spans="1:17" ht="15.75" hidden="1">
      <c r="A76" s="300"/>
      <c r="B76" s="128"/>
      <c r="C76" s="281"/>
      <c r="D76" s="281"/>
      <c r="E76" s="281"/>
      <c r="F76" s="281"/>
      <c r="G76" s="281"/>
      <c r="H76" s="281"/>
      <c r="I76" s="282"/>
      <c r="J76" s="282"/>
      <c r="K76" s="282"/>
      <c r="L76" s="153"/>
      <c r="M76" s="153"/>
      <c r="N76" s="140"/>
      <c r="O76" s="153"/>
      <c r="P76" s="153"/>
      <c r="Q76" s="140"/>
    </row>
    <row r="77" spans="1:17" s="157" customFormat="1" ht="16.5" thickBot="1">
      <c r="A77" s="154">
        <v>1</v>
      </c>
      <c r="B77" s="318">
        <f>B23</f>
        <v>1513043</v>
      </c>
      <c r="C77" s="181" t="s">
        <v>11</v>
      </c>
      <c r="D77" s="155"/>
      <c r="E77" s="312"/>
      <c r="F77" s="312"/>
      <c r="G77" s="312"/>
      <c r="H77" s="312"/>
      <c r="I77" s="187"/>
      <c r="J77" s="344"/>
      <c r="K77" s="344"/>
      <c r="L77" s="156"/>
      <c r="M77" s="156"/>
      <c r="N77" s="156"/>
      <c r="O77" s="156"/>
      <c r="P77" s="156"/>
      <c r="Q77" s="156"/>
    </row>
    <row r="78" spans="1:17" s="157" customFormat="1" ht="24.75" thickBot="1">
      <c r="A78" s="154"/>
      <c r="B78" s="319"/>
      <c r="C78" s="209" t="s">
        <v>204</v>
      </c>
      <c r="D78" s="158" t="s">
        <v>152</v>
      </c>
      <c r="E78" s="280" t="s">
        <v>153</v>
      </c>
      <c r="F78" s="280"/>
      <c r="G78" s="311">
        <f>E25</f>
        <v>42638.886</v>
      </c>
      <c r="H78" s="311"/>
      <c r="I78" s="187"/>
      <c r="J78" s="301"/>
      <c r="K78" s="301"/>
      <c r="L78" s="156"/>
      <c r="M78" s="156"/>
      <c r="N78" s="156"/>
      <c r="O78" s="156"/>
      <c r="P78" s="156"/>
      <c r="Q78" s="156"/>
    </row>
    <row r="79" spans="1:17" s="157" customFormat="1" ht="15.75" hidden="1">
      <c r="A79" s="154"/>
      <c r="B79" s="319"/>
      <c r="C79" s="182"/>
      <c r="D79" s="158"/>
      <c r="E79" s="280"/>
      <c r="F79" s="280"/>
      <c r="G79" s="311"/>
      <c r="H79" s="311"/>
      <c r="I79" s="187"/>
      <c r="J79" s="301"/>
      <c r="K79" s="301"/>
      <c r="L79" s="156"/>
      <c r="M79" s="156"/>
      <c r="N79" s="156"/>
      <c r="O79" s="156"/>
      <c r="P79" s="156"/>
      <c r="Q79" s="156"/>
    </row>
    <row r="80" spans="1:17" s="157" customFormat="1" ht="15.75" hidden="1">
      <c r="A80" s="154"/>
      <c r="B80" s="319"/>
      <c r="C80" s="182"/>
      <c r="D80" s="158"/>
      <c r="E80" s="280"/>
      <c r="F80" s="280"/>
      <c r="G80" s="311"/>
      <c r="H80" s="311"/>
      <c r="I80" s="187"/>
      <c r="J80" s="301"/>
      <c r="K80" s="301"/>
      <c r="L80" s="156"/>
      <c r="M80" s="156"/>
      <c r="N80" s="156"/>
      <c r="O80" s="156"/>
      <c r="P80" s="156"/>
      <c r="Q80" s="156"/>
    </row>
    <row r="81" spans="1:17" s="157" customFormat="1" ht="15.75" hidden="1">
      <c r="A81" s="154"/>
      <c r="B81" s="319"/>
      <c r="C81" s="183"/>
      <c r="D81" s="158"/>
      <c r="E81" s="280"/>
      <c r="F81" s="280"/>
      <c r="G81" s="311"/>
      <c r="H81" s="311"/>
      <c r="I81" s="187"/>
      <c r="J81" s="301"/>
      <c r="K81" s="301"/>
      <c r="L81" s="156"/>
      <c r="M81" s="156"/>
      <c r="N81" s="156"/>
      <c r="O81" s="156"/>
      <c r="P81" s="156"/>
      <c r="Q81" s="156"/>
    </row>
    <row r="82" spans="1:17" s="157" customFormat="1" ht="15.75" hidden="1">
      <c r="A82" s="154"/>
      <c r="B82" s="319"/>
      <c r="C82" s="183"/>
      <c r="D82" s="158"/>
      <c r="E82" s="280"/>
      <c r="F82" s="280"/>
      <c r="G82" s="311"/>
      <c r="H82" s="311"/>
      <c r="I82" s="187"/>
      <c r="J82" s="301"/>
      <c r="K82" s="301"/>
      <c r="L82" s="156"/>
      <c r="M82" s="156"/>
      <c r="N82" s="156"/>
      <c r="O82" s="156"/>
      <c r="P82" s="156"/>
      <c r="Q82" s="156"/>
    </row>
    <row r="83" spans="1:17" s="157" customFormat="1" ht="15.75" hidden="1">
      <c r="A83" s="154"/>
      <c r="B83" s="319"/>
      <c r="C83" s="183"/>
      <c r="D83" s="158"/>
      <c r="E83" s="280"/>
      <c r="F83" s="280"/>
      <c r="G83" s="311"/>
      <c r="H83" s="311"/>
      <c r="I83" s="187"/>
      <c r="J83" s="301"/>
      <c r="K83" s="301"/>
      <c r="L83" s="156"/>
      <c r="M83" s="156"/>
      <c r="N83" s="156"/>
      <c r="O83" s="156"/>
      <c r="P83" s="156"/>
      <c r="Q83" s="156"/>
    </row>
    <row r="84" spans="1:17" s="157" customFormat="1" ht="15.75" hidden="1">
      <c r="A84" s="154"/>
      <c r="B84" s="319"/>
      <c r="C84" s="183"/>
      <c r="D84" s="158"/>
      <c r="E84" s="280"/>
      <c r="F84" s="280"/>
      <c r="G84" s="311"/>
      <c r="H84" s="311"/>
      <c r="I84" s="187"/>
      <c r="J84" s="301"/>
      <c r="K84" s="301"/>
      <c r="L84" s="156"/>
      <c r="M84" s="156"/>
      <c r="N84" s="156"/>
      <c r="O84" s="156"/>
      <c r="P84" s="156"/>
      <c r="Q84" s="156"/>
    </row>
    <row r="85" spans="1:17" s="157" customFormat="1" ht="15.75" hidden="1">
      <c r="A85" s="154"/>
      <c r="B85" s="319"/>
      <c r="C85" s="184"/>
      <c r="D85" s="158"/>
      <c r="E85" s="280"/>
      <c r="F85" s="280"/>
      <c r="G85" s="311"/>
      <c r="H85" s="311"/>
      <c r="I85" s="187"/>
      <c r="J85" s="301"/>
      <c r="K85" s="301"/>
      <c r="L85" s="156"/>
      <c r="M85" s="156"/>
      <c r="N85" s="156"/>
      <c r="O85" s="156"/>
      <c r="P85" s="156"/>
      <c r="Q85" s="156"/>
    </row>
    <row r="86" spans="1:17" s="157" customFormat="1" ht="15.75">
      <c r="A86" s="154">
        <v>2</v>
      </c>
      <c r="B86" s="319"/>
      <c r="C86" s="181" t="s">
        <v>12</v>
      </c>
      <c r="D86" s="155"/>
      <c r="E86" s="336"/>
      <c r="F86" s="336"/>
      <c r="G86" s="312"/>
      <c r="H86" s="312"/>
      <c r="I86" s="156"/>
      <c r="J86" s="344"/>
      <c r="K86" s="344"/>
      <c r="L86" s="156"/>
      <c r="M86" s="156"/>
      <c r="N86" s="156"/>
      <c r="O86" s="156"/>
      <c r="P86" s="156"/>
      <c r="Q86" s="156"/>
    </row>
    <row r="87" spans="1:17" ht="24">
      <c r="A87" s="134"/>
      <c r="B87" s="319"/>
      <c r="C87" s="182" t="s">
        <v>205</v>
      </c>
      <c r="D87" s="159" t="s">
        <v>134</v>
      </c>
      <c r="E87" s="280" t="s">
        <v>153</v>
      </c>
      <c r="F87" s="280"/>
      <c r="G87" s="332">
        <v>65</v>
      </c>
      <c r="H87" s="333"/>
      <c r="I87" s="160"/>
      <c r="J87" s="282"/>
      <c r="K87" s="282"/>
      <c r="L87" s="160"/>
      <c r="M87" s="160"/>
      <c r="N87" s="160"/>
      <c r="O87" s="160"/>
      <c r="P87" s="160"/>
      <c r="Q87" s="160"/>
    </row>
    <row r="88" spans="1:17" ht="24">
      <c r="A88" s="134"/>
      <c r="B88" s="319"/>
      <c r="C88" s="182" t="s">
        <v>206</v>
      </c>
      <c r="D88" s="159" t="s">
        <v>134</v>
      </c>
      <c r="E88" s="280" t="s">
        <v>153</v>
      </c>
      <c r="F88" s="280"/>
      <c r="G88" s="332">
        <v>2899</v>
      </c>
      <c r="H88" s="333"/>
      <c r="I88" s="160"/>
      <c r="J88" s="282"/>
      <c r="K88" s="282"/>
      <c r="L88" s="160"/>
      <c r="M88" s="160"/>
      <c r="N88" s="160"/>
      <c r="O88" s="160"/>
      <c r="P88" s="160"/>
      <c r="Q88" s="160"/>
    </row>
    <row r="89" spans="1:17" ht="24">
      <c r="A89" s="134"/>
      <c r="B89" s="319"/>
      <c r="C89" s="182" t="s">
        <v>207</v>
      </c>
      <c r="D89" s="159" t="s">
        <v>134</v>
      </c>
      <c r="E89" s="280" t="s">
        <v>153</v>
      </c>
      <c r="F89" s="280"/>
      <c r="G89" s="332">
        <v>418</v>
      </c>
      <c r="H89" s="333"/>
      <c r="I89" s="160"/>
      <c r="J89" s="282"/>
      <c r="K89" s="282"/>
      <c r="L89" s="160"/>
      <c r="M89" s="160"/>
      <c r="N89" s="160"/>
      <c r="O89" s="160"/>
      <c r="P89" s="160"/>
      <c r="Q89" s="160"/>
    </row>
    <row r="90" spans="1:18" s="162" customFormat="1" ht="36">
      <c r="A90" s="134"/>
      <c r="B90" s="319"/>
      <c r="C90" s="183" t="s">
        <v>208</v>
      </c>
      <c r="D90" s="159" t="s">
        <v>134</v>
      </c>
      <c r="E90" s="280" t="s">
        <v>153</v>
      </c>
      <c r="F90" s="280"/>
      <c r="G90" s="332">
        <v>292</v>
      </c>
      <c r="H90" s="333"/>
      <c r="I90" s="160"/>
      <c r="J90" s="282"/>
      <c r="K90" s="282"/>
      <c r="L90" s="160"/>
      <c r="M90" s="160"/>
      <c r="N90" s="160"/>
      <c r="O90" s="160"/>
      <c r="P90" s="160"/>
      <c r="Q90" s="160"/>
      <c r="R90" s="161"/>
    </row>
    <row r="91" spans="1:18" s="162" customFormat="1" ht="15.75" hidden="1">
      <c r="A91" s="134"/>
      <c r="B91" s="319"/>
      <c r="C91" s="183"/>
      <c r="D91" s="159"/>
      <c r="E91" s="280"/>
      <c r="F91" s="280"/>
      <c r="G91" s="281"/>
      <c r="H91" s="281"/>
      <c r="I91" s="160"/>
      <c r="J91" s="282"/>
      <c r="K91" s="282"/>
      <c r="L91" s="160"/>
      <c r="M91" s="160"/>
      <c r="N91" s="160"/>
      <c r="O91" s="160"/>
      <c r="P91" s="160"/>
      <c r="Q91" s="160"/>
      <c r="R91" s="161"/>
    </row>
    <row r="92" spans="1:18" s="162" customFormat="1" ht="15.75" hidden="1">
      <c r="A92" s="134"/>
      <c r="B92" s="319"/>
      <c r="C92" s="183"/>
      <c r="D92" s="159"/>
      <c r="E92" s="280"/>
      <c r="F92" s="280"/>
      <c r="G92" s="281"/>
      <c r="H92" s="281"/>
      <c r="I92" s="160"/>
      <c r="J92" s="282"/>
      <c r="K92" s="282"/>
      <c r="L92" s="160"/>
      <c r="M92" s="160"/>
      <c r="N92" s="160"/>
      <c r="O92" s="160"/>
      <c r="P92" s="160"/>
      <c r="Q92" s="160"/>
      <c r="R92" s="161"/>
    </row>
    <row r="93" spans="1:18" s="162" customFormat="1" ht="15.75" hidden="1">
      <c r="A93" s="134"/>
      <c r="B93" s="319"/>
      <c r="C93" s="183"/>
      <c r="D93" s="159"/>
      <c r="E93" s="280"/>
      <c r="F93" s="280"/>
      <c r="G93" s="281"/>
      <c r="H93" s="281"/>
      <c r="I93" s="160"/>
      <c r="J93" s="282"/>
      <c r="K93" s="282"/>
      <c r="L93" s="160"/>
      <c r="M93" s="160"/>
      <c r="N93" s="160"/>
      <c r="O93" s="160"/>
      <c r="P93" s="160"/>
      <c r="Q93" s="160"/>
      <c r="R93" s="161"/>
    </row>
    <row r="94" spans="1:18" s="162" customFormat="1" ht="15.75" hidden="1">
      <c r="A94" s="134"/>
      <c r="B94" s="319"/>
      <c r="C94" s="184"/>
      <c r="D94" s="159"/>
      <c r="E94" s="280"/>
      <c r="F94" s="280"/>
      <c r="G94" s="281"/>
      <c r="H94" s="281"/>
      <c r="I94" s="160"/>
      <c r="J94" s="282"/>
      <c r="K94" s="282"/>
      <c r="L94" s="160"/>
      <c r="M94" s="160"/>
      <c r="N94" s="160"/>
      <c r="O94" s="160"/>
      <c r="P94" s="160"/>
      <c r="Q94" s="160"/>
      <c r="R94" s="161"/>
    </row>
    <row r="95" spans="1:17" ht="16.5" thickBot="1">
      <c r="A95" s="134">
        <v>3</v>
      </c>
      <c r="B95" s="319"/>
      <c r="C95" s="185" t="s">
        <v>142</v>
      </c>
      <c r="D95" s="158"/>
      <c r="E95" s="280"/>
      <c r="F95" s="280"/>
      <c r="G95" s="311"/>
      <c r="H95" s="311"/>
      <c r="I95" s="163"/>
      <c r="J95" s="301"/>
      <c r="K95" s="301"/>
      <c r="L95" s="163"/>
      <c r="M95" s="160"/>
      <c r="N95" s="163"/>
      <c r="O95" s="163"/>
      <c r="P95" s="160"/>
      <c r="Q95" s="163"/>
    </row>
    <row r="96" spans="1:17" ht="23.25" thickBot="1">
      <c r="A96" s="134"/>
      <c r="B96" s="319"/>
      <c r="C96" s="213" t="str">
        <f>'[1]паспорт'!$B$91</f>
        <v>середній розмір одноразової частини допомоги при народженні дитини</v>
      </c>
      <c r="D96" s="158" t="s">
        <v>201</v>
      </c>
      <c r="E96" s="280" t="s">
        <v>153</v>
      </c>
      <c r="F96" s="280"/>
      <c r="G96" s="334">
        <v>10320</v>
      </c>
      <c r="H96" s="335"/>
      <c r="I96" s="163"/>
      <c r="J96" s="212"/>
      <c r="K96" s="212"/>
      <c r="L96" s="163"/>
      <c r="M96" s="160"/>
      <c r="N96" s="163"/>
      <c r="O96" s="163"/>
      <c r="P96" s="160"/>
      <c r="Q96" s="163"/>
    </row>
    <row r="97" spans="1:17" ht="23.25" thickBot="1">
      <c r="A97" s="134"/>
      <c r="B97" s="319"/>
      <c r="C97" s="213" t="str">
        <f>'[1]паспорт'!$B$92</f>
        <v>середньомісячний розмір щомісячної частини допомоги при народженні першої дитини</v>
      </c>
      <c r="D97" s="158" t="s">
        <v>201</v>
      </c>
      <c r="E97" s="280" t="s">
        <v>153</v>
      </c>
      <c r="F97" s="280"/>
      <c r="G97" s="337">
        <v>860</v>
      </c>
      <c r="H97" s="338"/>
      <c r="I97" s="163"/>
      <c r="J97" s="212"/>
      <c r="K97" s="212"/>
      <c r="L97" s="163"/>
      <c r="M97" s="160"/>
      <c r="N97" s="163"/>
      <c r="O97" s="163"/>
      <c r="P97" s="160"/>
      <c r="Q97" s="163"/>
    </row>
    <row r="98" spans="1:17" ht="23.25" thickBot="1">
      <c r="A98" s="134"/>
      <c r="B98" s="319"/>
      <c r="C98" s="213" t="str">
        <f>'[1]паспорт'!$B$93</f>
        <v>середньомісячний розмір щомісячної частини допомоги при народженні другої дитини</v>
      </c>
      <c r="D98" s="158" t="s">
        <v>201</v>
      </c>
      <c r="E98" s="280" t="s">
        <v>153</v>
      </c>
      <c r="F98" s="280"/>
      <c r="G98" s="302">
        <v>1075</v>
      </c>
      <c r="H98" s="302"/>
      <c r="I98" s="163"/>
      <c r="J98" s="301"/>
      <c r="K98" s="301"/>
      <c r="L98" s="163"/>
      <c r="M98" s="160"/>
      <c r="N98" s="163"/>
      <c r="O98" s="163"/>
      <c r="P98" s="160"/>
      <c r="Q98" s="163"/>
    </row>
    <row r="99" spans="1:17" ht="34.5" thickBot="1">
      <c r="A99" s="134">
        <v>4</v>
      </c>
      <c r="B99" s="319"/>
      <c r="C99" s="214" t="str">
        <f>'[1]паспорт'!$B$94</f>
        <v>середньомісячний розмір щомісячної частини допомоги при народженні третьої та наступної дитини</v>
      </c>
      <c r="D99" s="158" t="s">
        <v>201</v>
      </c>
      <c r="E99" s="280" t="s">
        <v>153</v>
      </c>
      <c r="F99" s="280"/>
      <c r="G99" s="331">
        <v>1576.67</v>
      </c>
      <c r="H99" s="331"/>
      <c r="I99" s="140"/>
      <c r="J99" s="282"/>
      <c r="K99" s="282"/>
      <c r="L99" s="163"/>
      <c r="M99" s="140"/>
      <c r="N99" s="140"/>
      <c r="O99" s="140"/>
      <c r="P99" s="140"/>
      <c r="Q99" s="140"/>
    </row>
    <row r="100" spans="1:17" ht="16.5" thickBot="1">
      <c r="A100" s="134"/>
      <c r="B100" s="320"/>
      <c r="C100" s="186" t="s">
        <v>154</v>
      </c>
      <c r="D100" s="158" t="s">
        <v>135</v>
      </c>
      <c r="E100" s="280"/>
      <c r="F100" s="280"/>
      <c r="G100" s="281">
        <v>100</v>
      </c>
      <c r="H100" s="281"/>
      <c r="I100" s="140"/>
      <c r="J100" s="282"/>
      <c r="K100" s="282"/>
      <c r="L100" s="140"/>
      <c r="M100" s="140"/>
      <c r="N100" s="140"/>
      <c r="O100" s="140"/>
      <c r="P100" s="140"/>
      <c r="Q100" s="140"/>
    </row>
    <row r="101" spans="1:16" ht="28.5" hidden="1">
      <c r="A101" s="134"/>
      <c r="B101" s="155" t="s">
        <v>14</v>
      </c>
      <c r="C101" s="158"/>
      <c r="D101" s="158"/>
      <c r="E101" s="139"/>
      <c r="F101" s="139"/>
      <c r="G101" s="139"/>
      <c r="H101" s="164"/>
      <c r="I101" s="164"/>
      <c r="J101" s="165"/>
      <c r="K101" s="140"/>
      <c r="L101" s="140"/>
      <c r="M101" s="140"/>
      <c r="N101" s="140"/>
      <c r="O101" s="140"/>
      <c r="P101" s="140"/>
    </row>
    <row r="102" spans="1:16" ht="16.5" hidden="1" thickBot="1">
      <c r="A102" s="166"/>
      <c r="B102" s="167"/>
      <c r="C102" s="168"/>
      <c r="D102" s="168"/>
      <c r="E102" s="169"/>
      <c r="F102" s="169"/>
      <c r="G102" s="169"/>
      <c r="H102" s="169"/>
      <c r="I102" s="169"/>
      <c r="J102" s="170"/>
      <c r="K102" s="140"/>
      <c r="L102" s="140"/>
      <c r="M102" s="140"/>
      <c r="N102" s="140"/>
      <c r="O102" s="140"/>
      <c r="P102" s="140"/>
    </row>
    <row r="103" spans="1:13" ht="15.75">
      <c r="A103" s="146"/>
      <c r="B103" s="172"/>
      <c r="C103" s="172"/>
      <c r="D103" s="172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12" s="2" customFormat="1" ht="18.75">
      <c r="A104" s="5" t="s">
        <v>141</v>
      </c>
      <c r="B104" s="108" t="s">
        <v>178</v>
      </c>
      <c r="C104" s="109"/>
      <c r="D104" s="109"/>
      <c r="L104" s="215"/>
    </row>
    <row r="105" s="2" customFormat="1" ht="16.5" thickBot="1">
      <c r="B105" s="188" t="s">
        <v>9</v>
      </c>
    </row>
    <row r="106" spans="2:14" s="2" customFormat="1" ht="15" customHeight="1">
      <c r="B106" s="290" t="s">
        <v>15</v>
      </c>
      <c r="C106" s="287" t="s">
        <v>16</v>
      </c>
      <c r="D106" s="287" t="s">
        <v>159</v>
      </c>
      <c r="E106" s="291" t="s">
        <v>17</v>
      </c>
      <c r="F106" s="292"/>
      <c r="G106" s="293"/>
      <c r="H106" s="291" t="s">
        <v>183</v>
      </c>
      <c r="I106" s="292"/>
      <c r="J106" s="293"/>
      <c r="K106" s="291" t="s">
        <v>184</v>
      </c>
      <c r="L106" s="292"/>
      <c r="M106" s="293"/>
      <c r="N106" s="297" t="s">
        <v>171</v>
      </c>
    </row>
    <row r="107" spans="2:14" s="2" customFormat="1" ht="15.75" thickBot="1">
      <c r="B107" s="283"/>
      <c r="C107" s="288"/>
      <c r="D107" s="288"/>
      <c r="E107" s="294" t="s">
        <v>182</v>
      </c>
      <c r="F107" s="295"/>
      <c r="G107" s="296"/>
      <c r="H107" s="294"/>
      <c r="I107" s="295"/>
      <c r="J107" s="296"/>
      <c r="K107" s="294"/>
      <c r="L107" s="295"/>
      <c r="M107" s="296"/>
      <c r="N107" s="298"/>
    </row>
    <row r="108" spans="2:14" s="2" customFormat="1" ht="15">
      <c r="B108" s="283"/>
      <c r="C108" s="288"/>
      <c r="D108" s="288"/>
      <c r="E108" s="189" t="s">
        <v>172</v>
      </c>
      <c r="F108" s="190" t="s">
        <v>173</v>
      </c>
      <c r="G108" s="285" t="s">
        <v>10</v>
      </c>
      <c r="H108" s="191" t="s">
        <v>172</v>
      </c>
      <c r="I108" s="191" t="s">
        <v>173</v>
      </c>
      <c r="J108" s="285" t="s">
        <v>10</v>
      </c>
      <c r="K108" s="191" t="s">
        <v>172</v>
      </c>
      <c r="L108" s="191" t="s">
        <v>173</v>
      </c>
      <c r="M108" s="285" t="s">
        <v>10</v>
      </c>
      <c r="N108" s="298"/>
    </row>
    <row r="109" spans="2:14" s="2" customFormat="1" ht="25.5" customHeight="1" thickBot="1">
      <c r="B109" s="284"/>
      <c r="C109" s="289"/>
      <c r="D109" s="289"/>
      <c r="E109" s="192" t="s">
        <v>174</v>
      </c>
      <c r="F109" s="193" t="s">
        <v>175</v>
      </c>
      <c r="G109" s="286"/>
      <c r="H109" s="193" t="s">
        <v>174</v>
      </c>
      <c r="I109" s="193" t="s">
        <v>175</v>
      </c>
      <c r="J109" s="286"/>
      <c r="K109" s="193" t="s">
        <v>174</v>
      </c>
      <c r="L109" s="193" t="s">
        <v>175</v>
      </c>
      <c r="M109" s="286"/>
      <c r="N109" s="299"/>
    </row>
    <row r="110" spans="2:14" s="2" customFormat="1" ht="15.75" thickBot="1">
      <c r="B110" s="194">
        <v>1</v>
      </c>
      <c r="C110" s="195">
        <v>2</v>
      </c>
      <c r="D110" s="195">
        <v>3</v>
      </c>
      <c r="E110" s="195">
        <v>4</v>
      </c>
      <c r="F110" s="195">
        <v>5</v>
      </c>
      <c r="G110" s="195">
        <v>6</v>
      </c>
      <c r="H110" s="195">
        <v>7</v>
      </c>
      <c r="I110" s="195">
        <v>8</v>
      </c>
      <c r="J110" s="195">
        <v>9</v>
      </c>
      <c r="K110" s="195">
        <v>10</v>
      </c>
      <c r="L110" s="195">
        <v>11</v>
      </c>
      <c r="M110" s="195">
        <v>12</v>
      </c>
      <c r="N110" s="195">
        <v>13</v>
      </c>
    </row>
    <row r="111" spans="2:14" s="2" customFormat="1" ht="29.25" customHeight="1" thickBot="1">
      <c r="B111" s="196"/>
      <c r="C111" s="3" t="s">
        <v>179</v>
      </c>
      <c r="D111" s="3"/>
      <c r="E111" s="195"/>
      <c r="F111" s="195"/>
      <c r="G111" s="197"/>
      <c r="H111" s="195"/>
      <c r="I111" s="195"/>
      <c r="J111" s="195"/>
      <c r="K111" s="195"/>
      <c r="L111" s="195"/>
      <c r="M111" s="195"/>
      <c r="N111" s="195"/>
    </row>
    <row r="112" spans="2:14" s="2" customFormat="1" ht="15.75" thickBot="1">
      <c r="B112" s="196"/>
      <c r="C112" s="197" t="s">
        <v>180</v>
      </c>
      <c r="D112" s="197"/>
      <c r="E112" s="195"/>
      <c r="F112" s="195"/>
      <c r="G112" s="197"/>
      <c r="H112" s="195"/>
      <c r="I112" s="195"/>
      <c r="J112" s="195"/>
      <c r="K112" s="195"/>
      <c r="L112" s="195"/>
      <c r="M112" s="195"/>
      <c r="N112" s="195"/>
    </row>
    <row r="113" spans="2:14" s="2" customFormat="1" ht="15.75" thickBot="1">
      <c r="B113" s="198"/>
      <c r="C113" s="197" t="s">
        <v>181</v>
      </c>
      <c r="D113" s="197"/>
      <c r="E113" s="195"/>
      <c r="F113" s="195"/>
      <c r="G113" s="197"/>
      <c r="H113" s="195"/>
      <c r="I113" s="195"/>
      <c r="J113" s="197"/>
      <c r="K113" s="195"/>
      <c r="L113" s="195"/>
      <c r="M113" s="197"/>
      <c r="N113" s="197"/>
    </row>
    <row r="114" spans="2:14" s="2" customFormat="1" ht="30.75" thickBot="1">
      <c r="B114" s="198"/>
      <c r="C114" s="197" t="s">
        <v>176</v>
      </c>
      <c r="D114" s="197"/>
      <c r="E114" s="195"/>
      <c r="F114" s="195"/>
      <c r="G114" s="195"/>
      <c r="H114" s="195"/>
      <c r="I114" s="195"/>
      <c r="J114" s="197"/>
      <c r="K114" s="195"/>
      <c r="L114" s="195"/>
      <c r="M114" s="197"/>
      <c r="N114" s="197"/>
    </row>
    <row r="115" spans="2:14" s="2" customFormat="1" ht="15.75" thickBot="1">
      <c r="B115" s="198"/>
      <c r="C115" s="197" t="s">
        <v>177</v>
      </c>
      <c r="D115" s="197"/>
      <c r="E115" s="195"/>
      <c r="F115" s="195"/>
      <c r="G115" s="197"/>
      <c r="H115" s="195"/>
      <c r="I115" s="195"/>
      <c r="J115" s="195"/>
      <c r="K115" s="195"/>
      <c r="L115" s="195"/>
      <c r="M115" s="195"/>
      <c r="N115" s="195"/>
    </row>
    <row r="116" spans="2:14" s="2" customFormat="1" ht="15">
      <c r="B116" s="202"/>
      <c r="C116" s="203"/>
      <c r="D116" s="203"/>
      <c r="E116" s="202"/>
      <c r="F116" s="202"/>
      <c r="G116" s="203"/>
      <c r="H116" s="202"/>
      <c r="I116" s="202"/>
      <c r="J116" s="202"/>
      <c r="K116" s="202"/>
      <c r="L116" s="202"/>
      <c r="M116" s="202"/>
      <c r="N116" s="202"/>
    </row>
    <row r="117" s="2" customFormat="1" ht="18.75">
      <c r="B117" s="199" t="s">
        <v>210</v>
      </c>
    </row>
    <row r="118" spans="2:9" s="2" customFormat="1" ht="18.75">
      <c r="B118" s="199" t="s">
        <v>195</v>
      </c>
      <c r="F118" s="199" t="s">
        <v>193</v>
      </c>
      <c r="I118" s="200" t="s">
        <v>211</v>
      </c>
    </row>
    <row r="119" s="2" customFormat="1" ht="15.75">
      <c r="B119" s="5" t="s">
        <v>196</v>
      </c>
    </row>
    <row r="120" s="2" customFormat="1" ht="15.75">
      <c r="B120" s="5"/>
    </row>
    <row r="121" s="2" customFormat="1" ht="18.75">
      <c r="B121" s="201" t="s">
        <v>20</v>
      </c>
    </row>
    <row r="122" spans="2:9" s="2" customFormat="1" ht="18.75">
      <c r="B122" s="200" t="s">
        <v>194</v>
      </c>
      <c r="F122" s="199" t="s">
        <v>193</v>
      </c>
      <c r="G122" s="200"/>
      <c r="I122" s="200" t="s">
        <v>101</v>
      </c>
    </row>
    <row r="123" s="2" customFormat="1" ht="15.75">
      <c r="B123" s="5" t="s">
        <v>197</v>
      </c>
    </row>
  </sheetData>
  <sheetProtection/>
  <mergeCells count="141">
    <mergeCell ref="I72:I76"/>
    <mergeCell ref="J81:K81"/>
    <mergeCell ref="J84:K84"/>
    <mergeCell ref="J85:K85"/>
    <mergeCell ref="B28:P28"/>
    <mergeCell ref="J80:K80"/>
    <mergeCell ref="J77:K77"/>
    <mergeCell ref="B34:L34"/>
    <mergeCell ref="O62:P62"/>
    <mergeCell ref="O63:P63"/>
    <mergeCell ref="O65:P65"/>
    <mergeCell ref="N46:N47"/>
    <mergeCell ref="B37:K37"/>
    <mergeCell ref="J46:J47"/>
    <mergeCell ref="L46:L47"/>
    <mergeCell ref="D58:F58"/>
    <mergeCell ref="F59:F60"/>
    <mergeCell ref="I59:I60"/>
    <mergeCell ref="G58:I58"/>
    <mergeCell ref="D48:F48"/>
    <mergeCell ref="J58:L58"/>
    <mergeCell ref="L72:N73"/>
    <mergeCell ref="M46:M47"/>
    <mergeCell ref="J82:K82"/>
    <mergeCell ref="J83:K83"/>
    <mergeCell ref="J86:K86"/>
    <mergeCell ref="D49:F49"/>
    <mergeCell ref="C58:C60"/>
    <mergeCell ref="O72:Q73"/>
    <mergeCell ref="J72:K76"/>
    <mergeCell ref="M58:P58"/>
    <mergeCell ref="O59:P60"/>
    <mergeCell ref="O61:P61"/>
    <mergeCell ref="L59:L60"/>
    <mergeCell ref="O64:P64"/>
    <mergeCell ref="E72:F76"/>
    <mergeCell ref="E97:F97"/>
    <mergeCell ref="G97:H97"/>
    <mergeCell ref="C72:C76"/>
    <mergeCell ref="A45:A47"/>
    <mergeCell ref="J79:K79"/>
    <mergeCell ref="A72:A76"/>
    <mergeCell ref="J78:K78"/>
    <mergeCell ref="I55:K55"/>
    <mergeCell ref="D51:F51"/>
    <mergeCell ref="E80:F80"/>
    <mergeCell ref="E84:F84"/>
    <mergeCell ref="E85:F85"/>
    <mergeCell ref="J88:K88"/>
    <mergeCell ref="G84:H84"/>
    <mergeCell ref="G85:H85"/>
    <mergeCell ref="J87:K87"/>
    <mergeCell ref="E86:F86"/>
    <mergeCell ref="E87:F87"/>
    <mergeCell ref="E88:F88"/>
    <mergeCell ref="J92:K92"/>
    <mergeCell ref="J93:K93"/>
    <mergeCell ref="E91:F91"/>
    <mergeCell ref="J89:K89"/>
    <mergeCell ref="J90:K90"/>
    <mergeCell ref="J91:K91"/>
    <mergeCell ref="G89:H89"/>
    <mergeCell ref="E90:F90"/>
    <mergeCell ref="G99:H99"/>
    <mergeCell ref="G87:H87"/>
    <mergeCell ref="G88:H88"/>
    <mergeCell ref="G92:H92"/>
    <mergeCell ref="G93:H93"/>
    <mergeCell ref="G96:H96"/>
    <mergeCell ref="G95:H95"/>
    <mergeCell ref="G90:H90"/>
    <mergeCell ref="G91:H91"/>
    <mergeCell ref="E96:F96"/>
    <mergeCell ref="D23:I23"/>
    <mergeCell ref="E78:F78"/>
    <mergeCell ref="E79:F79"/>
    <mergeCell ref="G77:H77"/>
    <mergeCell ref="G78:H78"/>
    <mergeCell ref="G79:H79"/>
    <mergeCell ref="G45:G47"/>
    <mergeCell ref="G86:H86"/>
    <mergeCell ref="D45:F47"/>
    <mergeCell ref="E77:F77"/>
    <mergeCell ref="E95:F95"/>
    <mergeCell ref="B56:D56"/>
    <mergeCell ref="E92:F92"/>
    <mergeCell ref="E93:F93"/>
    <mergeCell ref="D50:F50"/>
    <mergeCell ref="B58:B60"/>
    <mergeCell ref="D72:D76"/>
    <mergeCell ref="B72:B73"/>
    <mergeCell ref="B77:B100"/>
    <mergeCell ref="G81:H81"/>
    <mergeCell ref="G80:H80"/>
    <mergeCell ref="G82:H82"/>
    <mergeCell ref="G83:H83"/>
    <mergeCell ref="E81:F81"/>
    <mergeCell ref="E82:F82"/>
    <mergeCell ref="E83:F83"/>
    <mergeCell ref="B29:F29"/>
    <mergeCell ref="B30:G30"/>
    <mergeCell ref="B33:L33"/>
    <mergeCell ref="B35:L35"/>
    <mergeCell ref="B32:L32"/>
    <mergeCell ref="B31:L31"/>
    <mergeCell ref="B39:J39"/>
    <mergeCell ref="D40:L40"/>
    <mergeCell ref="D41:L41"/>
    <mergeCell ref="B45:B46"/>
    <mergeCell ref="C45:C46"/>
    <mergeCell ref="H45:H46"/>
    <mergeCell ref="I45:I46"/>
    <mergeCell ref="L45:N45"/>
    <mergeCell ref="K46:K47"/>
    <mergeCell ref="B55:D55"/>
    <mergeCell ref="E98:F98"/>
    <mergeCell ref="J98:K98"/>
    <mergeCell ref="G98:H98"/>
    <mergeCell ref="J94:K94"/>
    <mergeCell ref="E94:F94"/>
    <mergeCell ref="G94:H94"/>
    <mergeCell ref="J95:K95"/>
    <mergeCell ref="G72:H76"/>
    <mergeCell ref="E89:F89"/>
    <mergeCell ref="N106:N109"/>
    <mergeCell ref="E107:G107"/>
    <mergeCell ref="J100:K100"/>
    <mergeCell ref="E106:G106"/>
    <mergeCell ref="H106:J107"/>
    <mergeCell ref="E100:F100"/>
    <mergeCell ref="M108:M109"/>
    <mergeCell ref="E99:F99"/>
    <mergeCell ref="G100:H100"/>
    <mergeCell ref="J99:K99"/>
    <mergeCell ref="B108:B109"/>
    <mergeCell ref="G108:G109"/>
    <mergeCell ref="J108:J109"/>
    <mergeCell ref="C106:C109"/>
    <mergeCell ref="B106:B107"/>
    <mergeCell ref="D106:D109"/>
    <mergeCell ref="K106:M107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5" r:id="rId1"/>
  <rowBreaks count="2" manualBreakCount="2">
    <brk id="38" max="15" man="1"/>
    <brk id="10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tabSelected="1" view="pageBreakPreview" zoomScale="85" zoomScaleSheetLayoutView="85" zoomScalePageLayoutView="0" workbookViewId="0" topLeftCell="A1">
      <selection activeCell="B121" sqref="B121:M126"/>
    </sheetView>
  </sheetViews>
  <sheetFormatPr defaultColWidth="9.00390625" defaultRowHeight="12.75"/>
  <cols>
    <col min="1" max="1" width="5.25390625" style="5" customWidth="1"/>
    <col min="2" max="2" width="23.75390625" style="5" customWidth="1"/>
    <col min="3" max="3" width="14.25390625" style="5" customWidth="1"/>
    <col min="4" max="4" width="11.75390625" style="5" customWidth="1"/>
    <col min="5" max="5" width="14.25390625" style="5" customWidth="1"/>
    <col min="6" max="6" width="14.75390625" style="5" customWidth="1"/>
    <col min="7" max="7" width="10.75390625" style="5" customWidth="1"/>
    <col min="8" max="8" width="13.375" style="5" customWidth="1"/>
    <col min="9" max="9" width="12.875" style="5" customWidth="1"/>
    <col min="10" max="10" width="14.125" style="5" customWidth="1"/>
    <col min="11" max="11" width="11.00390625" style="5" customWidth="1"/>
    <col min="12" max="12" width="9.125" style="5" customWidth="1"/>
    <col min="13" max="13" width="10.375" style="5" customWidth="1"/>
    <col min="14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0</v>
      </c>
    </row>
    <row r="4" ht="15.75">
      <c r="J4" s="6" t="s">
        <v>1</v>
      </c>
    </row>
    <row r="5" ht="15.75">
      <c r="J5" s="6" t="s">
        <v>2</v>
      </c>
    </row>
    <row r="6" ht="15.75">
      <c r="J6" s="6" t="s">
        <v>212</v>
      </c>
    </row>
    <row r="7" ht="15.75">
      <c r="B7" s="101"/>
    </row>
    <row r="8" ht="15.75">
      <c r="B8" s="101"/>
    </row>
    <row r="9" spans="1:16" ht="18.75">
      <c r="A9" s="201"/>
      <c r="B9" s="201"/>
      <c r="C9" s="201"/>
      <c r="D9" s="201"/>
      <c r="E9" s="201"/>
      <c r="F9" s="216" t="s">
        <v>213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16" ht="18.75">
      <c r="A10" s="201"/>
      <c r="B10" s="216"/>
      <c r="C10" s="403" t="s">
        <v>214</v>
      </c>
      <c r="D10" s="403"/>
      <c r="E10" s="403"/>
      <c r="F10" s="403"/>
      <c r="G10" s="403"/>
      <c r="H10" s="403"/>
      <c r="I10" s="403"/>
      <c r="J10" s="403"/>
      <c r="K10" s="201"/>
      <c r="L10" s="201"/>
      <c r="M10" s="201"/>
      <c r="N10" s="201"/>
      <c r="O10" s="201"/>
      <c r="P10" s="201"/>
    </row>
    <row r="11" spans="1:16" ht="18.75">
      <c r="A11" s="201"/>
      <c r="B11" s="201"/>
      <c r="C11" s="201"/>
      <c r="D11" s="403" t="s">
        <v>215</v>
      </c>
      <c r="E11" s="403"/>
      <c r="F11" s="403"/>
      <c r="G11" s="403"/>
      <c r="H11" s="403"/>
      <c r="I11" s="201"/>
      <c r="J11" s="201"/>
      <c r="K11" s="201"/>
      <c r="L11" s="201"/>
      <c r="M11" s="201"/>
      <c r="N11" s="201"/>
      <c r="O11" s="201"/>
      <c r="P11" s="201"/>
    </row>
    <row r="12" ht="15.75">
      <c r="B12" s="101" t="s">
        <v>44</v>
      </c>
    </row>
    <row r="13" spans="1:7" ht="18.75">
      <c r="A13" s="5" t="s">
        <v>124</v>
      </c>
      <c r="B13" s="97">
        <v>1500000</v>
      </c>
      <c r="C13" s="99" t="s">
        <v>121</v>
      </c>
      <c r="D13" s="98"/>
      <c r="E13" s="98"/>
      <c r="F13" s="98"/>
      <c r="G13" s="98"/>
    </row>
    <row r="14" spans="2:7" ht="15.75">
      <c r="B14" s="96" t="s">
        <v>6</v>
      </c>
      <c r="C14" s="2"/>
      <c r="D14" s="2"/>
      <c r="E14" s="2"/>
      <c r="F14" s="2"/>
      <c r="G14" s="2"/>
    </row>
    <row r="15" spans="1:7" ht="18.75">
      <c r="A15" s="5" t="s">
        <v>123</v>
      </c>
      <c r="B15" s="97">
        <v>1510000</v>
      </c>
      <c r="C15" s="99" t="s">
        <v>121</v>
      </c>
      <c r="D15" s="98"/>
      <c r="E15" s="98"/>
      <c r="F15" s="98"/>
      <c r="G15" s="98"/>
    </row>
    <row r="16" spans="2:7" ht="15.75">
      <c r="B16" s="102" t="s">
        <v>7</v>
      </c>
      <c r="C16" s="103"/>
      <c r="D16" s="103"/>
      <c r="E16" s="103"/>
      <c r="F16" s="2"/>
      <c r="G16" s="2"/>
    </row>
    <row r="17" spans="1:16" ht="18.75">
      <c r="A17" s="217" t="s">
        <v>122</v>
      </c>
      <c r="B17" s="97">
        <f>паспорт!B23</f>
        <v>1513043</v>
      </c>
      <c r="C17" s="107">
        <f>паспорт!C23</f>
        <v>1040</v>
      </c>
      <c r="D17" s="394" t="str">
        <f>паспорт!D23</f>
        <v>Надання допомоги при народженні дитини</v>
      </c>
      <c r="E17" s="394"/>
      <c r="F17" s="394"/>
      <c r="G17" s="394"/>
      <c r="H17" s="345"/>
      <c r="I17" s="345"/>
      <c r="J17" s="404"/>
      <c r="K17" s="404"/>
      <c r="L17" s="404"/>
      <c r="M17" s="404"/>
      <c r="N17" s="404"/>
      <c r="O17" s="404"/>
      <c r="P17" s="217"/>
    </row>
    <row r="18" spans="2:7" ht="15.75">
      <c r="B18" s="102" t="s">
        <v>216</v>
      </c>
      <c r="C18" s="103"/>
      <c r="D18" s="103"/>
      <c r="E18" s="103"/>
      <c r="F18" s="103"/>
      <c r="G18" s="2"/>
    </row>
    <row r="19" spans="2:7" ht="33" customHeight="1">
      <c r="B19" s="100"/>
      <c r="C19" s="99"/>
      <c r="D19" s="99"/>
      <c r="E19" s="99"/>
      <c r="F19" s="99"/>
      <c r="G19" s="99"/>
    </row>
    <row r="20" ht="15.75">
      <c r="B20" s="1"/>
    </row>
    <row r="22" spans="1:2" ht="15.75">
      <c r="A22" s="5" t="s">
        <v>125</v>
      </c>
      <c r="B22" s="1" t="s">
        <v>217</v>
      </c>
    </row>
    <row r="23" ht="16.5" thickBot="1">
      <c r="J23" s="1" t="s">
        <v>102</v>
      </c>
    </row>
    <row r="24" spans="1:10" ht="15.75">
      <c r="A24" s="405" t="s">
        <v>103</v>
      </c>
      <c r="B24" s="401"/>
      <c r="C24" s="401"/>
      <c r="D24" s="401"/>
      <c r="E24" s="401" t="s">
        <v>218</v>
      </c>
      <c r="F24" s="401"/>
      <c r="G24" s="401"/>
      <c r="H24" s="401" t="s">
        <v>104</v>
      </c>
      <c r="I24" s="401"/>
      <c r="J24" s="402"/>
    </row>
    <row r="25" spans="1:10" ht="31.5">
      <c r="A25" s="406" t="s">
        <v>105</v>
      </c>
      <c r="B25" s="374"/>
      <c r="C25" s="219" t="s">
        <v>106</v>
      </c>
      <c r="D25" s="219" t="s">
        <v>107</v>
      </c>
      <c r="E25" s="219" t="s">
        <v>105</v>
      </c>
      <c r="F25" s="219" t="s">
        <v>106</v>
      </c>
      <c r="G25" s="219" t="s">
        <v>107</v>
      </c>
      <c r="H25" s="219" t="s">
        <v>105</v>
      </c>
      <c r="I25" s="219" t="s">
        <v>106</v>
      </c>
      <c r="J25" s="220" t="s">
        <v>107</v>
      </c>
    </row>
    <row r="26" spans="1:10" ht="30" customHeight="1">
      <c r="A26" s="406">
        <v>1</v>
      </c>
      <c r="B26" s="374"/>
      <c r="C26" s="219">
        <v>2</v>
      </c>
      <c r="D26" s="219">
        <v>3</v>
      </c>
      <c r="E26" s="219">
        <v>4</v>
      </c>
      <c r="F26" s="219">
        <v>5</v>
      </c>
      <c r="G26" s="219">
        <v>6</v>
      </c>
      <c r="H26" s="219">
        <v>7</v>
      </c>
      <c r="I26" s="219">
        <v>8</v>
      </c>
      <c r="J26" s="220">
        <v>9</v>
      </c>
    </row>
    <row r="27" spans="1:10" ht="16.5" thickBot="1">
      <c r="A27" s="407">
        <f>паспорт!E25</f>
        <v>42638.886</v>
      </c>
      <c r="B27" s="408"/>
      <c r="C27" s="221"/>
      <c r="D27" s="222">
        <f>A27+C27</f>
        <v>42638.886</v>
      </c>
      <c r="E27" s="222">
        <v>42485.09827</v>
      </c>
      <c r="F27" s="221"/>
      <c r="G27" s="222">
        <f>E27+F27</f>
        <v>42485.09827</v>
      </c>
      <c r="H27" s="222">
        <f>+A27-E27</f>
        <v>153.78772999999637</v>
      </c>
      <c r="I27" s="222">
        <f>+C27-F27</f>
        <v>0</v>
      </c>
      <c r="J27" s="223">
        <f>D27-G27</f>
        <v>153.78772999999637</v>
      </c>
    </row>
    <row r="28" ht="15.75">
      <c r="B28" s="1" t="s">
        <v>108</v>
      </c>
    </row>
    <row r="29" ht="15.75">
      <c r="B29" s="1"/>
    </row>
    <row r="30" spans="1:2" ht="15.75">
      <c r="A30" s="5" t="s">
        <v>126</v>
      </c>
      <c r="B30" s="1" t="s">
        <v>219</v>
      </c>
    </row>
    <row r="31" ht="16.5" thickBot="1">
      <c r="M31" s="1" t="s">
        <v>102</v>
      </c>
    </row>
    <row r="32" spans="1:13" ht="15.75">
      <c r="A32" s="405" t="s">
        <v>8</v>
      </c>
      <c r="B32" s="401" t="s">
        <v>159</v>
      </c>
      <c r="C32" s="401" t="s">
        <v>160</v>
      </c>
      <c r="D32" s="401" t="s">
        <v>163</v>
      </c>
      <c r="E32" s="401" t="s">
        <v>114</v>
      </c>
      <c r="F32" s="401"/>
      <c r="G32" s="401"/>
      <c r="H32" s="401" t="s">
        <v>220</v>
      </c>
      <c r="I32" s="401"/>
      <c r="J32" s="401"/>
      <c r="K32" s="401" t="s">
        <v>104</v>
      </c>
      <c r="L32" s="401"/>
      <c r="M32" s="402"/>
    </row>
    <row r="33" spans="1:13" ht="47.25">
      <c r="A33" s="406"/>
      <c r="B33" s="374"/>
      <c r="C33" s="374"/>
      <c r="D33" s="374"/>
      <c r="E33" s="104" t="s">
        <v>105</v>
      </c>
      <c r="F33" s="219" t="s">
        <v>106</v>
      </c>
      <c r="G33" s="104" t="s">
        <v>107</v>
      </c>
      <c r="H33" s="104" t="s">
        <v>105</v>
      </c>
      <c r="I33" s="104" t="s">
        <v>106</v>
      </c>
      <c r="J33" s="104" t="s">
        <v>107</v>
      </c>
      <c r="K33" s="104" t="s">
        <v>105</v>
      </c>
      <c r="L33" s="219" t="s">
        <v>106</v>
      </c>
      <c r="M33" s="224" t="s">
        <v>107</v>
      </c>
    </row>
    <row r="34" spans="1:13" ht="51.75" customHeight="1">
      <c r="A34" s="218">
        <v>1</v>
      </c>
      <c r="B34" s="219">
        <v>2</v>
      </c>
      <c r="C34" s="219">
        <v>3</v>
      </c>
      <c r="D34" s="219">
        <v>4</v>
      </c>
      <c r="E34" s="104">
        <v>5</v>
      </c>
      <c r="F34" s="219">
        <v>6</v>
      </c>
      <c r="G34" s="104">
        <v>7</v>
      </c>
      <c r="H34" s="104">
        <v>8</v>
      </c>
      <c r="I34" s="104">
        <v>9</v>
      </c>
      <c r="J34" s="104">
        <v>10</v>
      </c>
      <c r="K34" s="104">
        <v>11</v>
      </c>
      <c r="L34" s="219">
        <v>12</v>
      </c>
      <c r="M34" s="224">
        <v>13</v>
      </c>
    </row>
    <row r="35" spans="1:13" ht="89.25">
      <c r="A35" s="218"/>
      <c r="B35" s="175">
        <f>B17</f>
        <v>1513043</v>
      </c>
      <c r="C35" s="175">
        <f>'[2]паспорт'!C23</f>
        <v>1040</v>
      </c>
      <c r="D35" s="225" t="s">
        <v>166</v>
      </c>
      <c r="E35" s="226">
        <f>+A27</f>
        <v>42638.886</v>
      </c>
      <c r="F35" s="175"/>
      <c r="G35" s="104">
        <f>E35+F35</f>
        <v>42638.886</v>
      </c>
      <c r="H35" s="227">
        <f>+E27</f>
        <v>42485.09827</v>
      </c>
      <c r="I35" s="104"/>
      <c r="J35" s="227">
        <f>H35+I35</f>
        <v>42485.09827</v>
      </c>
      <c r="K35" s="227">
        <f aca="true" t="shared" si="0" ref="I35:M37">E35-H35</f>
        <v>153.78772999999637</v>
      </c>
      <c r="L35" s="227">
        <f t="shared" si="0"/>
        <v>0</v>
      </c>
      <c r="M35" s="228">
        <f t="shared" si="0"/>
        <v>153.78772999999637</v>
      </c>
    </row>
    <row r="36" spans="1:13" ht="18" customHeight="1">
      <c r="A36" s="229"/>
      <c r="B36" s="105"/>
      <c r="C36" s="104"/>
      <c r="D36" s="219"/>
      <c r="E36" s="104">
        <f>C36+D36</f>
        <v>0</v>
      </c>
      <c r="F36" s="104"/>
      <c r="G36" s="104"/>
      <c r="H36" s="104">
        <f>F36+G36</f>
        <v>0</v>
      </c>
      <c r="I36" s="104">
        <f t="shared" si="0"/>
        <v>0</v>
      </c>
      <c r="J36" s="104">
        <f t="shared" si="0"/>
        <v>0</v>
      </c>
      <c r="K36" s="104">
        <f t="shared" si="0"/>
        <v>0</v>
      </c>
      <c r="L36" s="230"/>
      <c r="M36" s="231"/>
    </row>
    <row r="37" spans="1:13" ht="16.5" customHeight="1" hidden="1" thickBot="1">
      <c r="A37" s="229"/>
      <c r="B37" s="105"/>
      <c r="C37" s="104"/>
      <c r="D37" s="219"/>
      <c r="E37" s="104">
        <f>C37+D37</f>
        <v>0</v>
      </c>
      <c r="F37" s="104"/>
      <c r="G37" s="104"/>
      <c r="H37" s="104">
        <f>F37+G37</f>
        <v>0</v>
      </c>
      <c r="I37" s="104">
        <f t="shared" si="0"/>
        <v>0</v>
      </c>
      <c r="J37" s="104">
        <f t="shared" si="0"/>
        <v>0</v>
      </c>
      <c r="K37" s="104">
        <f t="shared" si="0"/>
        <v>0</v>
      </c>
      <c r="L37" s="230"/>
      <c r="M37" s="231"/>
    </row>
    <row r="38" spans="1:13" ht="16.5" customHeight="1" hidden="1" thickBot="1">
      <c r="A38" s="232"/>
      <c r="B38" s="233"/>
      <c r="C38" s="233"/>
      <c r="D38" s="225" t="s">
        <v>167</v>
      </c>
      <c r="E38" s="175"/>
      <c r="F38" s="175"/>
      <c r="G38" s="233"/>
      <c r="H38" s="233"/>
      <c r="I38" s="233"/>
      <c r="J38" s="233"/>
      <c r="K38" s="233"/>
      <c r="L38" s="233"/>
      <c r="M38" s="231"/>
    </row>
    <row r="39" spans="1:16" ht="15.75" customHeight="1" hidden="1">
      <c r="A39" s="234"/>
      <c r="B39" s="235"/>
      <c r="C39" s="235"/>
      <c r="D39" s="235" t="s">
        <v>164</v>
      </c>
      <c r="E39" s="236">
        <f>+E35</f>
        <v>42638.886</v>
      </c>
      <c r="F39" s="235"/>
      <c r="G39" s="235">
        <f>+G35</f>
        <v>42638.886</v>
      </c>
      <c r="H39" s="236">
        <f>+H35</f>
        <v>42485.09827</v>
      </c>
      <c r="I39" s="235"/>
      <c r="J39" s="236">
        <f>+J35</f>
        <v>42485.09827</v>
      </c>
      <c r="K39" s="236">
        <f>+K35</f>
        <v>153.78772999999637</v>
      </c>
      <c r="L39" s="235"/>
      <c r="M39" s="237">
        <f>+M35</f>
        <v>153.78772999999637</v>
      </c>
      <c r="N39" s="238"/>
      <c r="O39" s="238"/>
      <c r="P39" s="238"/>
    </row>
    <row r="40" ht="18.75">
      <c r="B40" s="4"/>
    </row>
    <row r="41" spans="1:14" ht="15.75">
      <c r="A41" s="5" t="s">
        <v>127</v>
      </c>
      <c r="B41" s="397" t="s">
        <v>221</v>
      </c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</row>
    <row r="42" ht="16.5" thickBot="1">
      <c r="L42" s="1" t="s">
        <v>102</v>
      </c>
    </row>
    <row r="43" spans="1:12" ht="19.5" customHeight="1">
      <c r="A43" s="398" t="s">
        <v>222</v>
      </c>
      <c r="B43" s="399"/>
      <c r="C43" s="399"/>
      <c r="D43" s="399" t="s">
        <v>120</v>
      </c>
      <c r="E43" s="399"/>
      <c r="F43" s="399"/>
      <c r="G43" s="399" t="s">
        <v>220</v>
      </c>
      <c r="H43" s="399"/>
      <c r="I43" s="399"/>
      <c r="J43" s="399" t="s">
        <v>104</v>
      </c>
      <c r="K43" s="399"/>
      <c r="L43" s="400"/>
    </row>
    <row r="44" spans="1:12" ht="15.75">
      <c r="A44" s="372"/>
      <c r="B44" s="300"/>
      <c r="C44" s="300"/>
      <c r="D44" s="300" t="s">
        <v>105</v>
      </c>
      <c r="E44" s="300" t="s">
        <v>106</v>
      </c>
      <c r="F44" s="300" t="s">
        <v>107</v>
      </c>
      <c r="G44" s="300" t="s">
        <v>105</v>
      </c>
      <c r="H44" s="300" t="s">
        <v>106</v>
      </c>
      <c r="I44" s="300" t="s">
        <v>107</v>
      </c>
      <c r="J44" s="300" t="s">
        <v>105</v>
      </c>
      <c r="K44" s="300" t="str">
        <f>H44</f>
        <v>Спеціальний фонд</v>
      </c>
      <c r="L44" s="373" t="s">
        <v>107</v>
      </c>
    </row>
    <row r="45" spans="1:12" ht="45.75" customHeight="1">
      <c r="A45" s="372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73"/>
    </row>
    <row r="46" spans="1:12" ht="15.75" customHeight="1">
      <c r="A46" s="372">
        <v>1</v>
      </c>
      <c r="B46" s="300"/>
      <c r="C46" s="300"/>
      <c r="D46" s="128">
        <v>2</v>
      </c>
      <c r="E46" s="128">
        <v>3</v>
      </c>
      <c r="F46" s="128">
        <v>4</v>
      </c>
      <c r="G46" s="128">
        <v>5</v>
      </c>
      <c r="H46" s="128">
        <v>6</v>
      </c>
      <c r="I46" s="128">
        <v>7</v>
      </c>
      <c r="J46" s="128">
        <v>8</v>
      </c>
      <c r="K46" s="128">
        <v>9</v>
      </c>
      <c r="L46" s="239">
        <v>10</v>
      </c>
    </row>
    <row r="47" spans="1:12" ht="15.75">
      <c r="A47" s="391" t="s">
        <v>223</v>
      </c>
      <c r="B47" s="392"/>
      <c r="C47" s="393"/>
      <c r="D47" s="240">
        <f>+E35</f>
        <v>42638.886</v>
      </c>
      <c r="E47" s="128"/>
      <c r="F47" s="128">
        <f>+G35</f>
        <v>42638.886</v>
      </c>
      <c r="G47" s="240">
        <f>+H35</f>
        <v>42485.09827</v>
      </c>
      <c r="H47" s="128"/>
      <c r="I47" s="240">
        <f>+J35</f>
        <v>42485.09827</v>
      </c>
      <c r="J47" s="240">
        <f>+K35</f>
        <v>153.78772999999637</v>
      </c>
      <c r="K47" s="128"/>
      <c r="L47" s="241">
        <f>+M35</f>
        <v>153.78772999999637</v>
      </c>
    </row>
    <row r="48" spans="1:12" ht="25.5" customHeight="1">
      <c r="A48" s="242"/>
      <c r="B48" s="128"/>
      <c r="C48" s="134" t="s">
        <v>109</v>
      </c>
      <c r="D48" s="128"/>
      <c r="E48" s="128"/>
      <c r="F48" s="128"/>
      <c r="G48" s="128"/>
      <c r="H48" s="128"/>
      <c r="I48" s="128"/>
      <c r="J48" s="128"/>
      <c r="K48" s="128"/>
      <c r="L48" s="239"/>
    </row>
    <row r="49" spans="1:12" ht="78.75">
      <c r="A49" s="242"/>
      <c r="B49" s="128"/>
      <c r="C49" s="134" t="s">
        <v>110</v>
      </c>
      <c r="D49" s="128"/>
      <c r="E49" s="128"/>
      <c r="F49" s="128"/>
      <c r="G49" s="128"/>
      <c r="H49" s="128"/>
      <c r="I49" s="128"/>
      <c r="J49" s="128"/>
      <c r="K49" s="128"/>
      <c r="L49" s="239"/>
    </row>
    <row r="50" spans="1:16" ht="54" customHeight="1" thickBot="1">
      <c r="A50" s="243"/>
      <c r="B50" s="244" t="s">
        <v>164</v>
      </c>
      <c r="C50" s="244"/>
      <c r="D50" s="245">
        <f>+D47</f>
        <v>42638.886</v>
      </c>
      <c r="E50" s="246"/>
      <c r="F50" s="246">
        <f>+F47</f>
        <v>42638.886</v>
      </c>
      <c r="G50" s="245">
        <f>+G47</f>
        <v>42485.09827</v>
      </c>
      <c r="H50" s="246"/>
      <c r="I50" s="245">
        <f>+I47</f>
        <v>42485.09827</v>
      </c>
      <c r="J50" s="245">
        <f>+J47</f>
        <v>153.78772999999637</v>
      </c>
      <c r="K50" s="246"/>
      <c r="L50" s="247">
        <f>+L47</f>
        <v>153.78772999999637</v>
      </c>
      <c r="M50" s="248"/>
      <c r="N50" s="248"/>
      <c r="O50" s="248"/>
      <c r="P50" s="248"/>
    </row>
    <row r="51" ht="15.75">
      <c r="B51" s="1"/>
    </row>
    <row r="52" spans="1:14" ht="15.75">
      <c r="A52" s="5" t="s">
        <v>128</v>
      </c>
      <c r="B52" s="394" t="s">
        <v>224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</row>
    <row r="53" spans="1:14" ht="32.25" customHeight="1" hidden="1" thickBot="1">
      <c r="A53" s="361" t="s">
        <v>8</v>
      </c>
      <c r="B53" s="363" t="s">
        <v>159</v>
      </c>
      <c r="C53" s="363" t="s">
        <v>111</v>
      </c>
      <c r="D53" s="363" t="s">
        <v>112</v>
      </c>
      <c r="E53" s="363" t="s">
        <v>113</v>
      </c>
      <c r="F53" s="363"/>
      <c r="G53" s="363" t="s">
        <v>114</v>
      </c>
      <c r="H53" s="363"/>
      <c r="I53" s="363" t="s">
        <v>225</v>
      </c>
      <c r="J53" s="395"/>
      <c r="K53" s="395"/>
      <c r="L53" s="363" t="s">
        <v>104</v>
      </c>
      <c r="M53" s="363"/>
      <c r="N53" s="385"/>
    </row>
    <row r="54" spans="1:14" ht="79.5" customHeight="1" hidden="1" thickBot="1">
      <c r="A54" s="362"/>
      <c r="B54" s="364"/>
      <c r="C54" s="364"/>
      <c r="D54" s="364"/>
      <c r="E54" s="364"/>
      <c r="F54" s="364"/>
      <c r="G54" s="364"/>
      <c r="H54" s="364"/>
      <c r="I54" s="396"/>
      <c r="J54" s="396"/>
      <c r="K54" s="396"/>
      <c r="L54" s="364"/>
      <c r="M54" s="364"/>
      <c r="N54" s="386"/>
    </row>
    <row r="55" spans="1:14" ht="15.75">
      <c r="A55" s="362"/>
      <c r="B55" s="364"/>
      <c r="C55" s="364"/>
      <c r="D55" s="364"/>
      <c r="E55" s="364"/>
      <c r="F55" s="364"/>
      <c r="G55" s="364"/>
      <c r="H55" s="364"/>
      <c r="I55" s="396"/>
      <c r="J55" s="396"/>
      <c r="K55" s="396"/>
      <c r="L55" s="364"/>
      <c r="M55" s="364"/>
      <c r="N55" s="386"/>
    </row>
    <row r="56" spans="1:14" ht="16.5" thickBot="1">
      <c r="A56" s="251">
        <v>1</v>
      </c>
      <c r="B56" s="387">
        <f>B35</f>
        <v>1513043</v>
      </c>
      <c r="C56" s="252" t="s">
        <v>11</v>
      </c>
      <c r="D56" s="155"/>
      <c r="E56" s="312"/>
      <c r="F56" s="312"/>
      <c r="G56" s="312"/>
      <c r="H56" s="312"/>
      <c r="I56" s="374"/>
      <c r="J56" s="374"/>
      <c r="K56" s="374"/>
      <c r="L56" s="374"/>
      <c r="M56" s="374"/>
      <c r="N56" s="376"/>
    </row>
    <row r="57" spans="1:14" ht="48.75" thickBot="1">
      <c r="A57" s="251"/>
      <c r="B57" s="387"/>
      <c r="C57" s="209" t="str">
        <f>паспорт!C78</f>
        <v>витрати на надання допомоги при народженні дитини</v>
      </c>
      <c r="D57" s="158" t="s">
        <v>152</v>
      </c>
      <c r="E57" s="280" t="s">
        <v>153</v>
      </c>
      <c r="F57" s="280"/>
      <c r="G57" s="388">
        <f>D47</f>
        <v>42638.886</v>
      </c>
      <c r="H57" s="388"/>
      <c r="I57" s="389">
        <f>G47</f>
        <v>42485.09827</v>
      </c>
      <c r="J57" s="374"/>
      <c r="K57" s="374"/>
      <c r="L57" s="389">
        <f>G57-I57</f>
        <v>153.78772999999637</v>
      </c>
      <c r="M57" s="389"/>
      <c r="N57" s="390"/>
    </row>
    <row r="58" spans="1:14" ht="15" customHeight="1" hidden="1">
      <c r="A58" s="251"/>
      <c r="B58" s="387"/>
      <c r="C58" s="253"/>
      <c r="D58" s="158"/>
      <c r="E58" s="280"/>
      <c r="F58" s="280"/>
      <c r="G58" s="311"/>
      <c r="H58" s="311"/>
      <c r="I58" s="374"/>
      <c r="J58" s="374"/>
      <c r="K58" s="374"/>
      <c r="L58" s="383"/>
      <c r="M58" s="374"/>
      <c r="N58" s="376"/>
    </row>
    <row r="59" spans="1:14" ht="15.75" hidden="1">
      <c r="A59" s="251"/>
      <c r="B59" s="387"/>
      <c r="C59" s="253"/>
      <c r="D59" s="158"/>
      <c r="E59" s="280"/>
      <c r="F59" s="280"/>
      <c r="G59" s="311"/>
      <c r="H59" s="311"/>
      <c r="I59" s="374"/>
      <c r="J59" s="374"/>
      <c r="K59" s="374"/>
      <c r="L59" s="383"/>
      <c r="M59" s="374"/>
      <c r="N59" s="376"/>
    </row>
    <row r="60" spans="1:14" ht="15.75" hidden="1">
      <c r="A60" s="251"/>
      <c r="B60" s="387"/>
      <c r="C60" s="254"/>
      <c r="D60" s="158"/>
      <c r="E60" s="280"/>
      <c r="F60" s="280"/>
      <c r="G60" s="311"/>
      <c r="H60" s="311"/>
      <c r="I60" s="374"/>
      <c r="J60" s="374"/>
      <c r="K60" s="374"/>
      <c r="L60" s="383"/>
      <c r="M60" s="374"/>
      <c r="N60" s="376"/>
    </row>
    <row r="61" spans="1:14" ht="36.75" customHeight="1" hidden="1">
      <c r="A61" s="251"/>
      <c r="B61" s="387"/>
      <c r="C61" s="254"/>
      <c r="D61" s="158"/>
      <c r="E61" s="280"/>
      <c r="F61" s="280"/>
      <c r="G61" s="311"/>
      <c r="H61" s="311"/>
      <c r="I61" s="374"/>
      <c r="J61" s="374"/>
      <c r="K61" s="374"/>
      <c r="L61" s="383"/>
      <c r="M61" s="374"/>
      <c r="N61" s="376"/>
    </row>
    <row r="62" spans="1:14" ht="35.25" customHeight="1" hidden="1">
      <c r="A62" s="251"/>
      <c r="B62" s="387"/>
      <c r="C62" s="254"/>
      <c r="D62" s="158"/>
      <c r="E62" s="280"/>
      <c r="F62" s="280"/>
      <c r="G62" s="311"/>
      <c r="H62" s="311"/>
      <c r="I62" s="374"/>
      <c r="J62" s="374"/>
      <c r="K62" s="374"/>
      <c r="L62" s="383"/>
      <c r="M62" s="383"/>
      <c r="N62" s="409"/>
    </row>
    <row r="63" spans="1:14" ht="15.75" customHeight="1" hidden="1">
      <c r="A63" s="251"/>
      <c r="B63" s="387"/>
      <c r="C63" s="254"/>
      <c r="D63" s="158"/>
      <c r="E63" s="280"/>
      <c r="F63" s="280"/>
      <c r="G63" s="311"/>
      <c r="H63" s="311"/>
      <c r="I63" s="374"/>
      <c r="J63" s="374"/>
      <c r="K63" s="374"/>
      <c r="L63" s="383"/>
      <c r="M63" s="374"/>
      <c r="N63" s="376"/>
    </row>
    <row r="64" spans="1:14" ht="15.75" hidden="1">
      <c r="A64" s="251"/>
      <c r="B64" s="387"/>
      <c r="C64" s="255"/>
      <c r="D64" s="158"/>
      <c r="E64" s="280"/>
      <c r="F64" s="280"/>
      <c r="G64" s="311"/>
      <c r="H64" s="311"/>
      <c r="I64" s="374"/>
      <c r="J64" s="374"/>
      <c r="K64" s="374"/>
      <c r="L64" s="383"/>
      <c r="M64" s="374"/>
      <c r="N64" s="376"/>
    </row>
    <row r="65" spans="1:14" ht="15.75">
      <c r="A65" s="372" t="s">
        <v>226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73"/>
    </row>
    <row r="66" spans="1:14" ht="29.25" customHeight="1">
      <c r="A66" s="251"/>
      <c r="B66" s="384"/>
      <c r="C66" s="252" t="s">
        <v>12</v>
      </c>
      <c r="D66" s="155"/>
      <c r="E66" s="336"/>
      <c r="F66" s="336"/>
      <c r="G66" s="312"/>
      <c r="H66" s="312"/>
      <c r="I66" s="374"/>
      <c r="J66" s="374"/>
      <c r="K66" s="374"/>
      <c r="L66" s="374"/>
      <c r="M66" s="374"/>
      <c r="N66" s="376"/>
    </row>
    <row r="67" spans="1:14" ht="80.25" customHeight="1">
      <c r="A67" s="251"/>
      <c r="B67" s="384"/>
      <c r="C67" s="182" t="str">
        <f>паспорт!C87</f>
        <v>кількість одержувачів одноразової частини допомоги при народженні дитини</v>
      </c>
      <c r="D67" s="159" t="s">
        <v>134</v>
      </c>
      <c r="E67" s="280" t="s">
        <v>153</v>
      </c>
      <c r="F67" s="280"/>
      <c r="G67" s="332">
        <v>65</v>
      </c>
      <c r="H67" s="333"/>
      <c r="I67" s="374">
        <v>61</v>
      </c>
      <c r="J67" s="374"/>
      <c r="K67" s="374"/>
      <c r="L67" s="379">
        <f>+G67-I67</f>
        <v>4</v>
      </c>
      <c r="M67" s="379"/>
      <c r="N67" s="380"/>
    </row>
    <row r="68" spans="1:14" ht="83.25" customHeight="1">
      <c r="A68" s="251"/>
      <c r="B68" s="384"/>
      <c r="C68" s="253" t="str">
        <f>паспорт!C88</f>
        <v>кількість одержувачів щомісячної частини допомоги при народженні першої дитини</v>
      </c>
      <c r="D68" s="159" t="s">
        <v>134</v>
      </c>
      <c r="E68" s="280" t="s">
        <v>153</v>
      </c>
      <c r="F68" s="280"/>
      <c r="G68" s="332">
        <v>2899</v>
      </c>
      <c r="H68" s="333"/>
      <c r="I68" s="374">
        <v>2890</v>
      </c>
      <c r="J68" s="374"/>
      <c r="K68" s="374"/>
      <c r="L68" s="379">
        <f>G68-I68</f>
        <v>9</v>
      </c>
      <c r="M68" s="379"/>
      <c r="N68" s="380"/>
    </row>
    <row r="69" spans="1:14" ht="86.25" customHeight="1">
      <c r="A69" s="251"/>
      <c r="B69" s="384"/>
      <c r="C69" s="253" t="str">
        <f>паспорт!C89</f>
        <v>кількість одержувачів щомісячної частини допомоги при народженні другої дитини</v>
      </c>
      <c r="D69" s="159" t="s">
        <v>134</v>
      </c>
      <c r="E69" s="280" t="s">
        <v>153</v>
      </c>
      <c r="F69" s="280"/>
      <c r="G69" s="332">
        <v>418</v>
      </c>
      <c r="H69" s="333"/>
      <c r="I69" s="374">
        <v>410</v>
      </c>
      <c r="J69" s="374"/>
      <c r="K69" s="374"/>
      <c r="L69" s="379">
        <f>G69-I69</f>
        <v>8</v>
      </c>
      <c r="M69" s="379"/>
      <c r="N69" s="380"/>
    </row>
    <row r="70" spans="1:14" ht="84">
      <c r="A70" s="251"/>
      <c r="B70" s="384"/>
      <c r="C70" s="254" t="str">
        <f>паспорт!C90</f>
        <v>кількість одержувачів щомісячної частини допомоги при народженні третьої та наступної дитини</v>
      </c>
      <c r="D70" s="159" t="s">
        <v>134</v>
      </c>
      <c r="E70" s="280" t="s">
        <v>153</v>
      </c>
      <c r="F70" s="280"/>
      <c r="G70" s="332">
        <v>292</v>
      </c>
      <c r="H70" s="333"/>
      <c r="I70" s="374">
        <v>290</v>
      </c>
      <c r="J70" s="374"/>
      <c r="K70" s="374"/>
      <c r="L70" s="379">
        <f>G70-I70</f>
        <v>2</v>
      </c>
      <c r="M70" s="379"/>
      <c r="N70" s="380"/>
    </row>
    <row r="71" spans="1:14" ht="15.75" hidden="1">
      <c r="A71" s="251"/>
      <c r="B71" s="384"/>
      <c r="C71" s="254"/>
      <c r="D71" s="159"/>
      <c r="E71" s="280"/>
      <c r="F71" s="280"/>
      <c r="G71" s="281"/>
      <c r="H71" s="281"/>
      <c r="I71" s="374"/>
      <c r="J71" s="374"/>
      <c r="K71" s="374"/>
      <c r="L71" s="379"/>
      <c r="M71" s="379"/>
      <c r="N71" s="380"/>
    </row>
    <row r="72" spans="1:14" ht="15.75" hidden="1">
      <c r="A72" s="251"/>
      <c r="B72" s="384"/>
      <c r="C72" s="254"/>
      <c r="D72" s="159"/>
      <c r="E72" s="280"/>
      <c r="F72" s="280"/>
      <c r="G72" s="281"/>
      <c r="H72" s="281"/>
      <c r="I72" s="374"/>
      <c r="J72" s="374"/>
      <c r="K72" s="374"/>
      <c r="L72" s="379"/>
      <c r="M72" s="379"/>
      <c r="N72" s="380"/>
    </row>
    <row r="73" spans="1:14" ht="16.5" customHeight="1" hidden="1">
      <c r="A73" s="251"/>
      <c r="B73" s="384"/>
      <c r="C73" s="254"/>
      <c r="D73" s="159"/>
      <c r="E73" s="280"/>
      <c r="F73" s="280"/>
      <c r="G73" s="281"/>
      <c r="H73" s="281"/>
      <c r="I73" s="374"/>
      <c r="J73" s="374"/>
      <c r="K73" s="374"/>
      <c r="L73" s="379"/>
      <c r="M73" s="379"/>
      <c r="N73" s="380"/>
    </row>
    <row r="74" spans="1:14" ht="56.25" customHeight="1" hidden="1">
      <c r="A74" s="251"/>
      <c r="B74" s="384"/>
      <c r="C74" s="255"/>
      <c r="D74" s="159"/>
      <c r="E74" s="280"/>
      <c r="F74" s="280"/>
      <c r="G74" s="281"/>
      <c r="H74" s="281"/>
      <c r="I74" s="374"/>
      <c r="J74" s="374"/>
      <c r="K74" s="374"/>
      <c r="L74" s="379"/>
      <c r="M74" s="379"/>
      <c r="N74" s="380"/>
    </row>
    <row r="75" spans="1:14" ht="15.75">
      <c r="A75" s="372" t="s">
        <v>226</v>
      </c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73"/>
    </row>
    <row r="76" spans="1:14" ht="36" customHeight="1">
      <c r="A76" s="218"/>
      <c r="B76" s="381"/>
      <c r="C76" s="256" t="s">
        <v>142</v>
      </c>
      <c r="D76" s="219"/>
      <c r="E76" s="280"/>
      <c r="F76" s="280"/>
      <c r="G76" s="311"/>
      <c r="H76" s="311"/>
      <c r="I76" s="383"/>
      <c r="J76" s="383"/>
      <c r="K76" s="383"/>
      <c r="L76" s="374"/>
      <c r="M76" s="374"/>
      <c r="N76" s="376"/>
    </row>
    <row r="77" spans="1:14" ht="66.75" customHeight="1" thickBot="1">
      <c r="A77" s="218"/>
      <c r="B77" s="382"/>
      <c r="C77" s="276" t="str">
        <f>паспорт!C96</f>
        <v>середній розмір одноразової частини допомоги при народженні дитини</v>
      </c>
      <c r="D77" s="277" t="s">
        <v>201</v>
      </c>
      <c r="E77" s="331" t="s">
        <v>153</v>
      </c>
      <c r="F77" s="331"/>
      <c r="G77" s="334">
        <v>10320</v>
      </c>
      <c r="H77" s="335"/>
      <c r="I77" s="359">
        <v>10320</v>
      </c>
      <c r="J77" s="359"/>
      <c r="K77" s="359"/>
      <c r="L77" s="359">
        <f aca="true" t="shared" si="1" ref="L77:L82">+G77-I77</f>
        <v>0</v>
      </c>
      <c r="M77" s="359"/>
      <c r="N77" s="360"/>
    </row>
    <row r="78" spans="1:14" ht="16.5" customHeight="1" hidden="1" thickBot="1">
      <c r="A78" s="218"/>
      <c r="B78" s="382"/>
      <c r="C78" s="276" t="s">
        <v>227</v>
      </c>
      <c r="D78" s="277" t="s">
        <v>228</v>
      </c>
      <c r="E78" s="331" t="s">
        <v>153</v>
      </c>
      <c r="F78" s="331"/>
      <c r="G78" s="337">
        <v>860</v>
      </c>
      <c r="H78" s="338"/>
      <c r="I78" s="359">
        <f>+I58/I68</f>
        <v>0</v>
      </c>
      <c r="J78" s="359"/>
      <c r="K78" s="359"/>
      <c r="L78" s="359">
        <f t="shared" si="1"/>
        <v>860</v>
      </c>
      <c r="M78" s="359"/>
      <c r="N78" s="360"/>
    </row>
    <row r="79" spans="1:14" ht="16.5" customHeight="1" hidden="1" thickBot="1">
      <c r="A79" s="218"/>
      <c r="B79" s="382"/>
      <c r="C79" s="276" t="s">
        <v>229</v>
      </c>
      <c r="D79" s="277" t="s">
        <v>228</v>
      </c>
      <c r="E79" s="331" t="s">
        <v>153</v>
      </c>
      <c r="F79" s="331"/>
      <c r="G79" s="302">
        <v>1075</v>
      </c>
      <c r="H79" s="302"/>
      <c r="I79" s="359">
        <f>+I59/I69</f>
        <v>0</v>
      </c>
      <c r="J79" s="359"/>
      <c r="K79" s="359"/>
      <c r="L79" s="359">
        <f t="shared" si="1"/>
        <v>1075</v>
      </c>
      <c r="M79" s="359"/>
      <c r="N79" s="360"/>
    </row>
    <row r="80" spans="1:14" ht="16.5" customHeight="1" hidden="1" thickBot="1">
      <c r="A80" s="218"/>
      <c r="B80" s="382"/>
      <c r="C80" s="276" t="s">
        <v>230</v>
      </c>
      <c r="D80" s="277" t="s">
        <v>228</v>
      </c>
      <c r="E80" s="331" t="s">
        <v>153</v>
      </c>
      <c r="F80" s="331"/>
      <c r="G80" s="331">
        <v>1576.67</v>
      </c>
      <c r="H80" s="331"/>
      <c r="I80" s="359">
        <f>+I60/I70</f>
        <v>0</v>
      </c>
      <c r="J80" s="359"/>
      <c r="K80" s="359"/>
      <c r="L80" s="359">
        <f t="shared" si="1"/>
        <v>1576.67</v>
      </c>
      <c r="M80" s="359"/>
      <c r="N80" s="360"/>
    </row>
    <row r="81" spans="1:14" ht="16.5" customHeight="1" hidden="1" thickBot="1">
      <c r="A81" s="218"/>
      <c r="B81" s="382"/>
      <c r="C81" s="276" t="s">
        <v>231</v>
      </c>
      <c r="D81" s="277" t="s">
        <v>228</v>
      </c>
      <c r="E81" s="331" t="s">
        <v>153</v>
      </c>
      <c r="F81" s="331"/>
      <c r="G81" s="302" t="e">
        <f>+G61/G71</f>
        <v>#DIV/0!</v>
      </c>
      <c r="H81" s="302"/>
      <c r="I81" s="359" t="e">
        <f>+I61/I71</f>
        <v>#DIV/0!</v>
      </c>
      <c r="J81" s="359"/>
      <c r="K81" s="359"/>
      <c r="L81" s="359" t="e">
        <f t="shared" si="1"/>
        <v>#DIV/0!</v>
      </c>
      <c r="M81" s="359"/>
      <c r="N81" s="360"/>
    </row>
    <row r="82" spans="1:14" ht="16.5" customHeight="1" hidden="1" thickBot="1">
      <c r="A82" s="218"/>
      <c r="B82" s="382"/>
      <c r="C82" s="276" t="s">
        <v>232</v>
      </c>
      <c r="D82" s="277" t="s">
        <v>228</v>
      </c>
      <c r="E82" s="331" t="s">
        <v>153</v>
      </c>
      <c r="F82" s="331"/>
      <c r="G82" s="302">
        <v>1</v>
      </c>
      <c r="H82" s="302"/>
      <c r="I82" s="359">
        <v>1</v>
      </c>
      <c r="J82" s="359"/>
      <c r="K82" s="359"/>
      <c r="L82" s="359">
        <f t="shared" si="1"/>
        <v>0</v>
      </c>
      <c r="M82" s="359"/>
      <c r="N82" s="360"/>
    </row>
    <row r="83" spans="1:14" ht="90" thickBot="1">
      <c r="A83" s="218"/>
      <c r="B83" s="382"/>
      <c r="C83" s="278" t="str">
        <f>'[1]паспорт'!$B$92</f>
        <v>середньомісячний розмір щомісячної частини допомоги при народженні першої дитини</v>
      </c>
      <c r="D83" s="277" t="s">
        <v>201</v>
      </c>
      <c r="E83" s="331" t="s">
        <v>153</v>
      </c>
      <c r="F83" s="331"/>
      <c r="G83" s="337">
        <v>860</v>
      </c>
      <c r="H83" s="338"/>
      <c r="I83" s="359">
        <v>860</v>
      </c>
      <c r="J83" s="359"/>
      <c r="K83" s="359"/>
      <c r="L83" s="359">
        <f>+G83-I83</f>
        <v>0</v>
      </c>
      <c r="M83" s="359"/>
      <c r="N83" s="360"/>
    </row>
    <row r="84" spans="1:14" ht="63" customHeight="1">
      <c r="A84" s="218"/>
      <c r="B84" s="382"/>
      <c r="C84" s="277" t="str">
        <f>паспорт!C98</f>
        <v>середньомісячний розмір щомісячної частини допомоги при народженні другої дитини</v>
      </c>
      <c r="D84" s="277" t="s">
        <v>201</v>
      </c>
      <c r="E84" s="331" t="s">
        <v>153</v>
      </c>
      <c r="F84" s="331"/>
      <c r="G84" s="302">
        <v>1075</v>
      </c>
      <c r="H84" s="302"/>
      <c r="I84" s="359">
        <v>1075</v>
      </c>
      <c r="J84" s="359"/>
      <c r="K84" s="359"/>
      <c r="L84" s="359">
        <f>+G84-I84</f>
        <v>0</v>
      </c>
      <c r="M84" s="359"/>
      <c r="N84" s="360"/>
    </row>
    <row r="85" spans="1:14" ht="15.75" hidden="1">
      <c r="A85" s="251"/>
      <c r="B85" s="275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410"/>
    </row>
    <row r="86" spans="1:14" ht="75.75" customHeight="1">
      <c r="A86" s="251"/>
      <c r="B86" s="274"/>
      <c r="C86" s="279" t="str">
        <f>паспорт!C99</f>
        <v>середньомісячний розмір щомісячної частини допомоги при народженні третьої та наступної дитини</v>
      </c>
      <c r="D86" s="277" t="s">
        <v>201</v>
      </c>
      <c r="E86" s="331" t="s">
        <v>153</v>
      </c>
      <c r="F86" s="331"/>
      <c r="G86" s="331">
        <v>1576.67</v>
      </c>
      <c r="H86" s="331"/>
      <c r="I86" s="358">
        <v>1576.67</v>
      </c>
      <c r="J86" s="358"/>
      <c r="K86" s="358"/>
      <c r="L86" s="359">
        <f>G86-I86</f>
        <v>0</v>
      </c>
      <c r="M86" s="359"/>
      <c r="N86" s="360"/>
    </row>
    <row r="87" spans="1:14" ht="16.5" customHeight="1" hidden="1" thickBot="1">
      <c r="A87" s="251"/>
      <c r="B87" s="106"/>
      <c r="C87" s="357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71"/>
    </row>
    <row r="88" spans="1:14" ht="16.5" customHeight="1" hidden="1" thickBot="1">
      <c r="A88" s="251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258"/>
    </row>
    <row r="89" spans="1:14" ht="15.75">
      <c r="A89" s="251"/>
      <c r="B89" s="106"/>
      <c r="C89" s="257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258"/>
    </row>
    <row r="90" spans="1:14" ht="18.75" customHeight="1">
      <c r="A90" s="372" t="s">
        <v>226</v>
      </c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73"/>
    </row>
    <row r="91" spans="1:14" ht="30">
      <c r="A91" s="251"/>
      <c r="B91" s="374"/>
      <c r="C91" s="256" t="s">
        <v>142</v>
      </c>
      <c r="D91" s="106"/>
      <c r="E91" s="280"/>
      <c r="F91" s="280"/>
      <c r="G91" s="281"/>
      <c r="H91" s="281"/>
      <c r="I91" s="374"/>
      <c r="J91" s="374"/>
      <c r="K91" s="374"/>
      <c r="L91" s="374"/>
      <c r="M91" s="374"/>
      <c r="N91" s="376"/>
    </row>
    <row r="92" spans="1:14" ht="48" thickBot="1">
      <c r="A92" s="259"/>
      <c r="B92" s="375"/>
      <c r="C92" s="261" t="s">
        <v>154</v>
      </c>
      <c r="D92" s="262" t="s">
        <v>135</v>
      </c>
      <c r="E92" s="377"/>
      <c r="F92" s="377"/>
      <c r="G92" s="378"/>
      <c r="H92" s="378"/>
      <c r="I92" s="375"/>
      <c r="J92" s="375"/>
      <c r="K92" s="375"/>
      <c r="L92" s="411"/>
      <c r="M92" s="375"/>
      <c r="N92" s="412"/>
    </row>
    <row r="93" spans="2:14" ht="29.25" customHeight="1">
      <c r="B93" s="413"/>
      <c r="C93" s="413"/>
      <c r="D93" s="413"/>
      <c r="E93" s="413"/>
      <c r="F93" s="413"/>
      <c r="G93" s="413"/>
      <c r="H93" s="413"/>
      <c r="I93" s="413"/>
      <c r="J93" s="413"/>
      <c r="K93" s="413"/>
      <c r="L93" s="413"/>
      <c r="M93" s="413"/>
      <c r="N93" s="413"/>
    </row>
    <row r="94" spans="1:7" ht="16.5" customHeight="1" thickBot="1">
      <c r="A94" s="5" t="s">
        <v>129</v>
      </c>
      <c r="B94" s="1" t="s">
        <v>233</v>
      </c>
      <c r="E94" s="99"/>
      <c r="F94" s="99"/>
      <c r="G94" s="99"/>
    </row>
    <row r="95" spans="2:16" ht="15.75">
      <c r="B95" s="361" t="s">
        <v>15</v>
      </c>
      <c r="C95" s="363" t="s">
        <v>16</v>
      </c>
      <c r="D95" s="365" t="s">
        <v>159</v>
      </c>
      <c r="E95" s="367" t="s">
        <v>234</v>
      </c>
      <c r="F95" s="368"/>
      <c r="G95" s="369"/>
      <c r="H95" s="351" t="s">
        <v>183</v>
      </c>
      <c r="I95" s="351"/>
      <c r="J95" s="370"/>
      <c r="K95" s="350" t="s">
        <v>235</v>
      </c>
      <c r="L95" s="351"/>
      <c r="M95" s="370"/>
      <c r="N95" s="350" t="s">
        <v>184</v>
      </c>
      <c r="O95" s="351"/>
      <c r="P95" s="352"/>
    </row>
    <row r="96" spans="2:16" ht="15.75">
      <c r="B96" s="362"/>
      <c r="C96" s="364"/>
      <c r="D96" s="366"/>
      <c r="E96" s="353" t="s">
        <v>18</v>
      </c>
      <c r="F96" s="354"/>
      <c r="G96" s="356"/>
      <c r="H96" s="353"/>
      <c r="I96" s="354"/>
      <c r="J96" s="356"/>
      <c r="K96" s="353"/>
      <c r="L96" s="354"/>
      <c r="M96" s="356"/>
      <c r="N96" s="353"/>
      <c r="O96" s="354"/>
      <c r="P96" s="355"/>
    </row>
    <row r="97" spans="2:16" ht="49.5" customHeight="1">
      <c r="B97" s="362"/>
      <c r="C97" s="364"/>
      <c r="D97" s="366"/>
      <c r="E97" s="249" t="s">
        <v>105</v>
      </c>
      <c r="F97" s="249" t="s">
        <v>115</v>
      </c>
      <c r="G97" s="249" t="s">
        <v>107</v>
      </c>
      <c r="H97" s="249" t="s">
        <v>105</v>
      </c>
      <c r="I97" s="249" t="s">
        <v>115</v>
      </c>
      <c r="J97" s="249" t="s">
        <v>107</v>
      </c>
      <c r="K97" s="249" t="s">
        <v>105</v>
      </c>
      <c r="L97" s="249" t="s">
        <v>115</v>
      </c>
      <c r="M97" s="249" t="s">
        <v>107</v>
      </c>
      <c r="N97" s="249" t="s">
        <v>105</v>
      </c>
      <c r="O97" s="249" t="s">
        <v>115</v>
      </c>
      <c r="P97" s="250" t="s">
        <v>107</v>
      </c>
    </row>
    <row r="98" spans="2:16" ht="15.75">
      <c r="B98" s="218">
        <v>1</v>
      </c>
      <c r="C98" s="219">
        <v>2</v>
      </c>
      <c r="D98" s="219">
        <v>3</v>
      </c>
      <c r="E98" s="219">
        <v>4</v>
      </c>
      <c r="F98" s="219">
        <v>5</v>
      </c>
      <c r="G98" s="219">
        <v>6</v>
      </c>
      <c r="H98" s="219">
        <v>7</v>
      </c>
      <c r="I98" s="219">
        <v>8</v>
      </c>
      <c r="J98" s="219">
        <v>9</v>
      </c>
      <c r="K98" s="219">
        <v>10</v>
      </c>
      <c r="L98" s="219">
        <v>11</v>
      </c>
      <c r="M98" s="219">
        <v>12</v>
      </c>
      <c r="N98" s="219">
        <v>13</v>
      </c>
      <c r="O98" s="219">
        <v>14</v>
      </c>
      <c r="P98" s="231"/>
    </row>
    <row r="99" spans="2:16" ht="28.5">
      <c r="B99" s="263"/>
      <c r="C99" s="264" t="s">
        <v>179</v>
      </c>
      <c r="D99" s="219"/>
      <c r="E99" s="219"/>
      <c r="F99" s="106"/>
      <c r="G99" s="219"/>
      <c r="H99" s="219"/>
      <c r="I99" s="219"/>
      <c r="J99" s="219"/>
      <c r="K99" s="219"/>
      <c r="L99" s="219"/>
      <c r="M99" s="219"/>
      <c r="N99" s="219"/>
      <c r="O99" s="219"/>
      <c r="P99" s="231"/>
    </row>
    <row r="100" spans="2:16" ht="24">
      <c r="B100" s="263"/>
      <c r="C100" s="265" t="s">
        <v>236</v>
      </c>
      <c r="D100" s="219"/>
      <c r="E100" s="219"/>
      <c r="F100" s="106"/>
      <c r="G100" s="219"/>
      <c r="H100" s="219"/>
      <c r="I100" s="219"/>
      <c r="J100" s="219"/>
      <c r="K100" s="219"/>
      <c r="L100" s="219"/>
      <c r="M100" s="219"/>
      <c r="N100" s="219"/>
      <c r="O100" s="219"/>
      <c r="P100" s="231"/>
    </row>
    <row r="101" spans="2:16" ht="24">
      <c r="B101" s="218"/>
      <c r="C101" s="265" t="s">
        <v>181</v>
      </c>
      <c r="D101" s="219"/>
      <c r="E101" s="219"/>
      <c r="F101" s="106"/>
      <c r="G101" s="219"/>
      <c r="H101" s="219"/>
      <c r="I101" s="106"/>
      <c r="J101" s="219"/>
      <c r="K101" s="219"/>
      <c r="L101" s="106"/>
      <c r="M101" s="106"/>
      <c r="N101" s="106"/>
      <c r="O101" s="106"/>
      <c r="P101" s="231"/>
    </row>
    <row r="102" spans="2:16" ht="36">
      <c r="B102" s="218"/>
      <c r="C102" s="265" t="s">
        <v>117</v>
      </c>
      <c r="D102" s="219"/>
      <c r="E102" s="219" t="s">
        <v>13</v>
      </c>
      <c r="F102" s="219"/>
      <c r="G102" s="219" t="s">
        <v>13</v>
      </c>
      <c r="H102" s="219"/>
      <c r="I102" s="106"/>
      <c r="J102" s="219"/>
      <c r="K102" s="219" t="s">
        <v>13</v>
      </c>
      <c r="L102" s="106"/>
      <c r="M102" s="106"/>
      <c r="N102" s="219" t="s">
        <v>13</v>
      </c>
      <c r="O102" s="106"/>
      <c r="P102" s="231"/>
    </row>
    <row r="103" spans="2:16" ht="15.75">
      <c r="B103" s="218"/>
      <c r="C103" s="106" t="s">
        <v>116</v>
      </c>
      <c r="D103" s="219"/>
      <c r="E103" s="219"/>
      <c r="F103" s="219"/>
      <c r="G103" s="219"/>
      <c r="H103" s="219"/>
      <c r="I103" s="106"/>
      <c r="J103" s="219"/>
      <c r="K103" s="219"/>
      <c r="L103" s="106"/>
      <c r="M103" s="219"/>
      <c r="N103" s="219"/>
      <c r="O103" s="106"/>
      <c r="P103" s="231"/>
    </row>
    <row r="104" spans="2:16" ht="15.75">
      <c r="B104" s="218"/>
      <c r="C104" s="357" t="s">
        <v>118</v>
      </c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231"/>
    </row>
    <row r="105" spans="2:16" ht="42.75">
      <c r="B105" s="263"/>
      <c r="C105" s="264" t="s">
        <v>19</v>
      </c>
      <c r="D105" s="219"/>
      <c r="E105" s="219"/>
      <c r="F105" s="106"/>
      <c r="G105" s="219"/>
      <c r="H105" s="219"/>
      <c r="I105" s="219"/>
      <c r="J105" s="219"/>
      <c r="K105" s="219"/>
      <c r="L105" s="219"/>
      <c r="M105" s="219"/>
      <c r="N105" s="219"/>
      <c r="O105" s="219"/>
      <c r="P105" s="231"/>
    </row>
    <row r="106" spans="2:16" ht="16.5" customHeight="1">
      <c r="B106" s="218"/>
      <c r="C106" s="106" t="s">
        <v>116</v>
      </c>
      <c r="D106" s="219"/>
      <c r="E106" s="219"/>
      <c r="F106" s="219"/>
      <c r="G106" s="219"/>
      <c r="H106" s="219"/>
      <c r="I106" s="106"/>
      <c r="J106" s="219"/>
      <c r="K106" s="219"/>
      <c r="L106" s="106"/>
      <c r="M106" s="106"/>
      <c r="N106" s="106"/>
      <c r="O106" s="106"/>
      <c r="P106" s="231"/>
    </row>
    <row r="107" spans="2:16" ht="16.5" thickBot="1">
      <c r="B107" s="266"/>
      <c r="C107" s="267" t="s">
        <v>119</v>
      </c>
      <c r="D107" s="260"/>
      <c r="E107" s="260"/>
      <c r="F107" s="267"/>
      <c r="G107" s="260"/>
      <c r="H107" s="260"/>
      <c r="I107" s="260"/>
      <c r="J107" s="260"/>
      <c r="K107" s="260"/>
      <c r="L107" s="260"/>
      <c r="M107" s="260"/>
      <c r="N107" s="260"/>
      <c r="O107" s="260"/>
      <c r="P107" s="268"/>
    </row>
    <row r="108" spans="1:16" ht="15.75">
      <c r="A108" s="269"/>
      <c r="B108" s="270" t="s">
        <v>237</v>
      </c>
      <c r="C108" s="271"/>
      <c r="D108" s="272"/>
      <c r="E108" s="272"/>
      <c r="F108" s="271"/>
      <c r="G108" s="272"/>
      <c r="H108" s="272"/>
      <c r="I108" s="272"/>
      <c r="J108" s="272"/>
      <c r="K108" s="272"/>
      <c r="L108" s="272"/>
      <c r="M108" s="272"/>
      <c r="N108" s="272"/>
      <c r="O108" s="272"/>
      <c r="P108" s="273"/>
    </row>
    <row r="109" spans="1:16" ht="15.75">
      <c r="A109" s="269"/>
      <c r="B109" s="270" t="s">
        <v>238</v>
      </c>
      <c r="C109" s="271"/>
      <c r="D109" s="272"/>
      <c r="E109" s="272"/>
      <c r="F109" s="271"/>
      <c r="G109" s="272"/>
      <c r="H109" s="272"/>
      <c r="I109" s="272"/>
      <c r="J109" s="272"/>
      <c r="K109" s="272"/>
      <c r="L109" s="272"/>
      <c r="M109" s="272"/>
      <c r="N109" s="272"/>
      <c r="O109" s="272"/>
      <c r="P109" s="273"/>
    </row>
    <row r="110" spans="1:16" ht="15.75">
      <c r="A110" s="269"/>
      <c r="B110" s="270" t="s">
        <v>239</v>
      </c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</row>
    <row r="111" spans="1:16" ht="15.75">
      <c r="A111" s="269"/>
      <c r="B111" s="270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</row>
    <row r="112" spans="1:16" ht="15.75">
      <c r="A112" s="269"/>
      <c r="B112" s="270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</row>
    <row r="113" spans="1:16" ht="15.75">
      <c r="A113" s="269"/>
      <c r="B113" s="270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</row>
    <row r="114" spans="1:16" ht="15.75">
      <c r="A114" s="269"/>
      <c r="B114" s="270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</row>
    <row r="115" spans="1:16" ht="15.75">
      <c r="A115" s="269"/>
      <c r="B115" s="270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</row>
    <row r="116" spans="1:16" ht="15.75">
      <c r="A116" s="269"/>
      <c r="B116" s="270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</row>
    <row r="117" spans="1:16" ht="15.75">
      <c r="A117" s="269"/>
      <c r="B117" s="270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</row>
    <row r="118" spans="1:16" ht="15.75">
      <c r="A118" s="269"/>
      <c r="B118" s="270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</row>
    <row r="119" spans="1:16" ht="15.75">
      <c r="A119" s="269"/>
      <c r="B119" s="270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</row>
    <row r="120" ht="15.75">
      <c r="B120" s="1"/>
    </row>
    <row r="121" ht="15.75">
      <c r="B121" s="1"/>
    </row>
    <row r="122" spans="2:6" ht="15.75">
      <c r="B122" s="1"/>
      <c r="F122" s="1"/>
    </row>
    <row r="123" spans="1:16" ht="15.7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8.75">
      <c r="A124" s="2"/>
      <c r="B124" s="20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>
      <c r="F125" s="1"/>
    </row>
    <row r="126" spans="1:16" ht="15.7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sheetProtection/>
  <mergeCells count="181">
    <mergeCell ref="C85:N85"/>
    <mergeCell ref="L92:N92"/>
    <mergeCell ref="B93:N93"/>
    <mergeCell ref="K44:K45"/>
    <mergeCell ref="L44:L45"/>
    <mergeCell ref="I62:K62"/>
    <mergeCell ref="L62:N62"/>
    <mergeCell ref="E62:F62"/>
    <mergeCell ref="G62:H62"/>
    <mergeCell ref="A25:B25"/>
    <mergeCell ref="A26:B26"/>
    <mergeCell ref="A27:B27"/>
    <mergeCell ref="A32:A33"/>
    <mergeCell ref="I44:I45"/>
    <mergeCell ref="J44:J45"/>
    <mergeCell ref="C10:J10"/>
    <mergeCell ref="D11:H11"/>
    <mergeCell ref="D17:I17"/>
    <mergeCell ref="J17:O17"/>
    <mergeCell ref="A24:D24"/>
    <mergeCell ref="E24:G24"/>
    <mergeCell ref="H24:J24"/>
    <mergeCell ref="B32:B33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E44:E45"/>
    <mergeCell ref="F44:F45"/>
    <mergeCell ref="G44:G45"/>
    <mergeCell ref="H44:H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B56:B64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E63:F63"/>
    <mergeCell ref="G63:H63"/>
    <mergeCell ref="I63:K63"/>
    <mergeCell ref="L63:N63"/>
    <mergeCell ref="E64:F64"/>
    <mergeCell ref="G64:H64"/>
    <mergeCell ref="I64:K64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2:F72"/>
    <mergeCell ref="G72:H72"/>
    <mergeCell ref="I72:K72"/>
    <mergeCell ref="L72:N72"/>
    <mergeCell ref="E73:F73"/>
    <mergeCell ref="G73:H73"/>
    <mergeCell ref="I73:K73"/>
    <mergeCell ref="L73:N73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7:F77"/>
    <mergeCell ref="G77:H77"/>
    <mergeCell ref="I77:K77"/>
    <mergeCell ref="L77:N77"/>
    <mergeCell ref="E78:F78"/>
    <mergeCell ref="G78:H78"/>
    <mergeCell ref="I78:K78"/>
    <mergeCell ref="L78:N78"/>
    <mergeCell ref="E79:F79"/>
    <mergeCell ref="G79:H79"/>
    <mergeCell ref="I79:K79"/>
    <mergeCell ref="L79:N79"/>
    <mergeCell ref="E80:F80"/>
    <mergeCell ref="G80:H80"/>
    <mergeCell ref="I80:K80"/>
    <mergeCell ref="L80:N80"/>
    <mergeCell ref="E81:F81"/>
    <mergeCell ref="G81:H81"/>
    <mergeCell ref="I81:K81"/>
    <mergeCell ref="L81:N81"/>
    <mergeCell ref="E82:F82"/>
    <mergeCell ref="G82:H82"/>
    <mergeCell ref="I82:K82"/>
    <mergeCell ref="L82:N82"/>
    <mergeCell ref="E83:F83"/>
    <mergeCell ref="G83:H83"/>
    <mergeCell ref="I83:K83"/>
    <mergeCell ref="L83:N83"/>
    <mergeCell ref="E84:F84"/>
    <mergeCell ref="G84:H84"/>
    <mergeCell ref="I84:K84"/>
    <mergeCell ref="L84:N84"/>
    <mergeCell ref="E91:F91"/>
    <mergeCell ref="G91:H91"/>
    <mergeCell ref="I91:K91"/>
    <mergeCell ref="L91:N91"/>
    <mergeCell ref="E92:F92"/>
    <mergeCell ref="G92:H92"/>
    <mergeCell ref="I92:K92"/>
    <mergeCell ref="B95:B97"/>
    <mergeCell ref="C95:C97"/>
    <mergeCell ref="D95:D97"/>
    <mergeCell ref="E95:G95"/>
    <mergeCell ref="H95:J96"/>
    <mergeCell ref="K95:M96"/>
    <mergeCell ref="N95:P96"/>
    <mergeCell ref="E96:G96"/>
    <mergeCell ref="C104:O104"/>
    <mergeCell ref="E86:F86"/>
    <mergeCell ref="G86:H86"/>
    <mergeCell ref="I86:K86"/>
    <mergeCell ref="L86:N86"/>
    <mergeCell ref="C87:N87"/>
    <mergeCell ref="A90:N90"/>
    <mergeCell ref="B91:B92"/>
  </mergeCells>
  <printOptions/>
  <pageMargins left="0.7874015748031497" right="0.7874015748031497" top="0.47" bottom="0.3937007874015748" header="0" footer="0"/>
  <pageSetup horizontalDpi="600" verticalDpi="600" orientation="landscape" paperSize="9" scale="48" r:id="rId1"/>
  <rowBreaks count="3" manualBreakCount="3">
    <brk id="40" max="15" man="1"/>
    <brk id="74" max="15" man="1"/>
    <brk id="12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2018-01-24T08:50:14Z</cp:lastPrinted>
  <dcterms:created xsi:type="dcterms:W3CDTF">2012-06-08T07:21:42Z</dcterms:created>
  <dcterms:modified xsi:type="dcterms:W3CDTF">2018-01-24T13:57:19Z</dcterms:modified>
  <cp:category/>
  <cp:version/>
  <cp:contentType/>
  <cp:contentStatus/>
</cp:coreProperties>
</file>